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CoHe\Desktop\IBB-Excel III\1\"/>
    </mc:Choice>
  </mc:AlternateContent>
  <bookViews>
    <workbookView xWindow="0" yWindow="0" windowWidth="18315" windowHeight="10560" activeTab="2"/>
  </bookViews>
  <sheets>
    <sheet name="absolutní O" sheetId="17" r:id="rId1"/>
    <sheet name="smíšený O" sheetId="18" r:id="rId2"/>
    <sheet name="PIVO" sheetId="1" r:id="rId3"/>
    <sheet name="LANGIA" sheetId="2" r:id="rId4"/>
    <sheet name="OVOZEL" sheetId="3" r:id="rId5"/>
    <sheet name="Elektro" sheetId="10" r:id="rId6"/>
    <sheet name="OSOBY" sheetId="5" r:id="rId7"/>
    <sheet name="KNIHA" sheetId="8" r:id="rId8"/>
    <sheet name="1. pololetí" sheetId="15" r:id="rId9"/>
    <sheet name="Rozpis výuky" sheetId="11" r:id="rId10"/>
    <sheet name="Zámek" sheetId="16" r:id="rId11"/>
    <sheet name="Odkaz" sheetId="13" r:id="rId12"/>
    <sheet name="Vedoucí-mzdy" sheetId="14" r:id="rId13"/>
  </sheets>
  <definedNames>
    <definedName name="_xlnm._FilterDatabase" localSheetId="6" hidden="1">OSOBY!$B$1:$H$36</definedName>
    <definedName name="_xlnm._FilterDatabase" localSheetId="4" hidden="1">OVOZEL!$A$1:$G$50</definedName>
    <definedName name="_xlnm._FilterDatabase" localSheetId="2" hidden="1">PIVO!$A$1:$G$43</definedName>
    <definedName name="_xlnm.Extract" localSheetId="2">PIVO!$I$5:$O$5</definedName>
    <definedName name="_xlnm.Criteria" localSheetId="2">PIVO!$I$1:$J$2</definedName>
  </definedNames>
  <calcPr calcId="152511"/>
</workbook>
</file>

<file path=xl/calcChain.xml><?xml version="1.0" encoding="utf-8"?>
<calcChain xmlns="http://schemas.openxmlformats.org/spreadsheetml/2006/main">
  <c r="D10" i="17" l="1"/>
  <c r="D9" i="17"/>
  <c r="D8" i="17"/>
  <c r="J11" i="18"/>
  <c r="J10" i="18"/>
  <c r="J9" i="18"/>
  <c r="J8" i="18"/>
  <c r="J7" i="18"/>
  <c r="J6" i="18"/>
  <c r="J5" i="18"/>
  <c r="J4" i="18"/>
  <c r="J3" i="18"/>
  <c r="H11" i="18"/>
  <c r="H10" i="18"/>
  <c r="H9" i="18"/>
  <c r="H8" i="18"/>
  <c r="H7" i="18"/>
  <c r="H6" i="18"/>
  <c r="H5" i="18"/>
  <c r="H4" i="18"/>
  <c r="H3" i="18"/>
  <c r="F11" i="18"/>
  <c r="F10" i="18"/>
  <c r="F9" i="18"/>
  <c r="F8" i="18"/>
  <c r="F7" i="18"/>
  <c r="F6" i="18"/>
  <c r="F5" i="18"/>
  <c r="F4" i="18"/>
  <c r="F3" i="18"/>
  <c r="D3" i="18"/>
  <c r="D11" i="18"/>
  <c r="D10" i="18"/>
  <c r="D9" i="18"/>
  <c r="D8" i="18"/>
  <c r="D7" i="18"/>
  <c r="D6" i="18"/>
  <c r="D5" i="18"/>
  <c r="D4" i="18"/>
  <c r="C8" i="17"/>
  <c r="C9" i="17"/>
  <c r="C10" i="17"/>
  <c r="C7" i="17"/>
  <c r="D7" i="17" s="1"/>
  <c r="C15" i="17" l="1"/>
  <c r="D15" i="17"/>
  <c r="C16" i="17"/>
  <c r="D16" i="17"/>
  <c r="C17" i="17"/>
  <c r="D17" i="17"/>
  <c r="C18" i="17"/>
  <c r="D18" i="17"/>
  <c r="B10" i="16" l="1"/>
  <c r="H6" i="16"/>
  <c r="I6" i="16" s="1"/>
  <c r="H5" i="16"/>
  <c r="I5" i="16" s="1"/>
  <c r="H4" i="16"/>
  <c r="B10" i="15"/>
  <c r="H6" i="15"/>
  <c r="I6" i="15" s="1"/>
  <c r="H5" i="15"/>
  <c r="I5" i="15" s="1"/>
  <c r="H4" i="15"/>
  <c r="I4" i="15" s="1"/>
  <c r="H8" i="16" l="1"/>
  <c r="I4" i="16"/>
  <c r="H8" i="15"/>
  <c r="F6" i="14"/>
  <c r="F7" i="14"/>
  <c r="F8" i="14"/>
  <c r="F9" i="14"/>
  <c r="F10" i="14"/>
  <c r="F11" i="14"/>
  <c r="F12" i="14"/>
  <c r="F13" i="14"/>
  <c r="F14" i="14"/>
  <c r="F5" i="14"/>
  <c r="A8" i="11" l="1"/>
  <c r="A11" i="11" s="1"/>
  <c r="A14" i="11" s="1"/>
  <c r="A17" i="11" s="1"/>
  <c r="A20" i="11" s="1"/>
  <c r="A23" i="11" s="1"/>
  <c r="A26" i="11" s="1"/>
  <c r="A29" i="11" s="1"/>
  <c r="A32" i="11" s="1"/>
  <c r="A35" i="11" s="1"/>
  <c r="A38" i="11" s="1"/>
  <c r="A41" i="11" s="1"/>
  <c r="A44" i="11" s="1"/>
  <c r="A47" i="11" s="1"/>
  <c r="A50" i="11" s="1"/>
  <c r="A53" i="11" s="1"/>
  <c r="A56" i="11" s="1"/>
  <c r="A59" i="11" s="1"/>
  <c r="A62" i="11" s="1"/>
  <c r="A65" i="11" s="1"/>
  <c r="A68" i="11" s="1"/>
  <c r="A7" i="11"/>
  <c r="A10" i="11" s="1"/>
  <c r="A13" i="11" s="1"/>
  <c r="A16" i="11" s="1"/>
  <c r="A19" i="11" s="1"/>
  <c r="A22" i="11" s="1"/>
  <c r="A25" i="11" s="1"/>
  <c r="A28" i="11" s="1"/>
  <c r="A31" i="11" s="1"/>
  <c r="A34" i="11" s="1"/>
  <c r="A37" i="11" s="1"/>
  <c r="A40" i="11" s="1"/>
  <c r="A43" i="11" s="1"/>
  <c r="A46" i="11" s="1"/>
  <c r="A49" i="11" s="1"/>
  <c r="A52" i="11" s="1"/>
  <c r="A55" i="11" s="1"/>
  <c r="A58" i="11" s="1"/>
  <c r="A61" i="11" s="1"/>
  <c r="A64" i="11" s="1"/>
  <c r="A67" i="11" s="1"/>
  <c r="A70" i="11" s="1"/>
  <c r="A6" i="11"/>
  <c r="A9" i="11" s="1"/>
  <c r="A12" i="11" s="1"/>
  <c r="A15" i="11" s="1"/>
  <c r="A18" i="11" s="1"/>
  <c r="A21" i="11" s="1"/>
  <c r="A24" i="11" s="1"/>
  <c r="A27" i="11" s="1"/>
  <c r="A30" i="11" s="1"/>
  <c r="A33" i="11" s="1"/>
  <c r="A36" i="11" s="1"/>
  <c r="A39" i="11" s="1"/>
  <c r="A42" i="11" s="1"/>
  <c r="A45" i="11" s="1"/>
  <c r="A48" i="11" s="1"/>
  <c r="A51" i="11" s="1"/>
  <c r="A54" i="11" s="1"/>
  <c r="A57" i="11" s="1"/>
  <c r="A60" i="11" s="1"/>
  <c r="A63" i="11" s="1"/>
  <c r="A66" i="11" s="1"/>
  <c r="A69" i="11" s="1"/>
  <c r="A5" i="11"/>
  <c r="G15" i="1" l="1"/>
  <c r="G4" i="1"/>
  <c r="G11" i="1"/>
  <c r="G42" i="1"/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2" i="1"/>
  <c r="G24" i="1"/>
  <c r="G16" i="1"/>
  <c r="G14" i="1"/>
  <c r="G6" i="1"/>
  <c r="G28" i="1"/>
  <c r="G8" i="1"/>
  <c r="G3" i="1"/>
  <c r="G25" i="1"/>
  <c r="G18" i="1"/>
  <c r="G12" i="1"/>
  <c r="G13" i="1"/>
  <c r="G5" i="1"/>
  <c r="G17" i="1"/>
  <c r="G7" i="1"/>
  <c r="G40" i="1"/>
  <c r="G20" i="1"/>
  <c r="G19" i="1"/>
  <c r="G22" i="1"/>
  <c r="G23" i="1"/>
  <c r="G30" i="1"/>
  <c r="G9" i="1"/>
  <c r="G26" i="1"/>
  <c r="G27" i="1"/>
  <c r="G21" i="1"/>
  <c r="G29" i="1"/>
  <c r="G10" i="1"/>
  <c r="G31" i="1"/>
  <c r="G32" i="1"/>
  <c r="G33" i="1"/>
  <c r="G34" i="1"/>
  <c r="G35" i="1"/>
  <c r="G36" i="1"/>
  <c r="G37" i="1"/>
  <c r="G38" i="1"/>
  <c r="G39" i="1"/>
  <c r="G41" i="1"/>
  <c r="G43" i="1"/>
</calcChain>
</file>

<file path=xl/sharedStrings.xml><?xml version="1.0" encoding="utf-8"?>
<sst xmlns="http://schemas.openxmlformats.org/spreadsheetml/2006/main" count="1617" uniqueCount="376">
  <si>
    <t>Měsíc</t>
  </si>
  <si>
    <t>Oblast</t>
  </si>
  <si>
    <t>Prodejce</t>
  </si>
  <si>
    <t>Cena</t>
  </si>
  <si>
    <t>tržba</t>
  </si>
  <si>
    <t>Prosinec</t>
  </si>
  <si>
    <t>Mohelnice</t>
  </si>
  <si>
    <t>Bártek</t>
  </si>
  <si>
    <t>Birel</t>
  </si>
  <si>
    <t>Únor</t>
  </si>
  <si>
    <t>Litovel</t>
  </si>
  <si>
    <t>Leden</t>
  </si>
  <si>
    <t>Olomouc</t>
  </si>
  <si>
    <t>Jedlička</t>
  </si>
  <si>
    <t>Novák</t>
  </si>
  <si>
    <t>Gambrinus</t>
  </si>
  <si>
    <t>Zeman</t>
  </si>
  <si>
    <t>Brno</t>
  </si>
  <si>
    <t>Kozel</t>
  </si>
  <si>
    <t>Počet ks</t>
  </si>
  <si>
    <t>Pivo</t>
  </si>
  <si>
    <t>leden</t>
  </si>
  <si>
    <t>únor</t>
  </si>
  <si>
    <t>Produkt</t>
  </si>
  <si>
    <t>Výrobce</t>
  </si>
  <si>
    <t>Město</t>
  </si>
  <si>
    <t>Výdej</t>
  </si>
  <si>
    <t>splátky</t>
  </si>
  <si>
    <t>DVD</t>
  </si>
  <si>
    <t>Sony</t>
  </si>
  <si>
    <t>březen</t>
  </si>
  <si>
    <t>Praha</t>
  </si>
  <si>
    <t>měsíční</t>
  </si>
  <si>
    <t>Aiwa</t>
  </si>
  <si>
    <t>minivěž</t>
  </si>
  <si>
    <t>Ostrava</t>
  </si>
  <si>
    <t>Samsung</t>
  </si>
  <si>
    <t>TV</t>
  </si>
  <si>
    <t>pololetní</t>
  </si>
  <si>
    <t>Philips</t>
  </si>
  <si>
    <t>Jihlava</t>
  </si>
  <si>
    <t>duben</t>
  </si>
  <si>
    <t>čtvrtletní</t>
  </si>
  <si>
    <t>OTF</t>
  </si>
  <si>
    <t>měsíc</t>
  </si>
  <si>
    <t>zboží</t>
  </si>
  <si>
    <t>typ</t>
  </si>
  <si>
    <t>prodejce</t>
  </si>
  <si>
    <t>cena</t>
  </si>
  <si>
    <t>brambory</t>
  </si>
  <si>
    <t>tuzemské</t>
  </si>
  <si>
    <t>Celestýn</t>
  </si>
  <si>
    <t>Barták</t>
  </si>
  <si>
    <t>dovoz</t>
  </si>
  <si>
    <t>Adamec</t>
  </si>
  <si>
    <t>vlastní</t>
  </si>
  <si>
    <t>Cirha</t>
  </si>
  <si>
    <t>květen</t>
  </si>
  <si>
    <t>jablka</t>
  </si>
  <si>
    <t>melouny</t>
  </si>
  <si>
    <t>okurky</t>
  </si>
  <si>
    <t>papriky</t>
  </si>
  <si>
    <t>pomeranče</t>
  </si>
  <si>
    <t>rajčata</t>
  </si>
  <si>
    <t>Beran</t>
  </si>
  <si>
    <t>počet ks</t>
  </si>
  <si>
    <t>Pavel</t>
  </si>
  <si>
    <t>Josef</t>
  </si>
  <si>
    <t>příjmení</t>
  </si>
  <si>
    <t>jméno</t>
  </si>
  <si>
    <t>dat_naroz</t>
  </si>
  <si>
    <t>plat</t>
  </si>
  <si>
    <t>adresa</t>
  </si>
  <si>
    <t>zaměstnání</t>
  </si>
  <si>
    <t>titul</t>
  </si>
  <si>
    <t>Jiří</t>
  </si>
  <si>
    <t>Na vyhlidce 12, Brno</t>
  </si>
  <si>
    <t>elektrikář</t>
  </si>
  <si>
    <t>Soukenický</t>
  </si>
  <si>
    <t>Jan</t>
  </si>
  <si>
    <t>U lesa 3, Ostrava</t>
  </si>
  <si>
    <t>chemik</t>
  </si>
  <si>
    <t>Ing</t>
  </si>
  <si>
    <t>Gregor</t>
  </si>
  <si>
    <t>Na vyhlídce 56, Ostrava</t>
  </si>
  <si>
    <t>právník</t>
  </si>
  <si>
    <t>JUDr</t>
  </si>
  <si>
    <t>Macháček</t>
  </si>
  <si>
    <t>Zelená 45, Opava</t>
  </si>
  <si>
    <t>Na stráni, Zlín</t>
  </si>
  <si>
    <t>prodavač</t>
  </si>
  <si>
    <t>Houska</t>
  </si>
  <si>
    <t>Douderova 7, Praha</t>
  </si>
  <si>
    <t>Pochylý</t>
  </si>
  <si>
    <t>U dálnice 2, Ostrava</t>
  </si>
  <si>
    <t>Veselý</t>
  </si>
  <si>
    <t>Ouplavická 6, Praha</t>
  </si>
  <si>
    <t>Veselá</t>
  </si>
  <si>
    <t>Eva</t>
  </si>
  <si>
    <t>Horní 56, Ostrava</t>
  </si>
  <si>
    <t>prodavačka</t>
  </si>
  <si>
    <t>Nováková</t>
  </si>
  <si>
    <t>Ludmila</t>
  </si>
  <si>
    <t>Na samotě 56, Praha</t>
  </si>
  <si>
    <t>projektant</t>
  </si>
  <si>
    <t>Severa</t>
  </si>
  <si>
    <t>Soukenická 6, Praha</t>
  </si>
  <si>
    <t>ředitel</t>
  </si>
  <si>
    <t>Polská 4, Zlín</t>
  </si>
  <si>
    <t>skladník</t>
  </si>
  <si>
    <t>Bednařík</t>
  </si>
  <si>
    <t>U Hospody 9, Kladno</t>
  </si>
  <si>
    <t>Bouda</t>
  </si>
  <si>
    <t>Velky Mlýn 6, Opava</t>
  </si>
  <si>
    <t>Malá</t>
  </si>
  <si>
    <t>Jánská 22, Brno</t>
  </si>
  <si>
    <t>Sosnová 45, Praha</t>
  </si>
  <si>
    <t>Roudný</t>
  </si>
  <si>
    <t>Antonín</t>
  </si>
  <si>
    <t>Olomoucká 5, Brno</t>
  </si>
  <si>
    <t>Šembera</t>
  </si>
  <si>
    <t>Květinová 5, Praha</t>
  </si>
  <si>
    <t>Bajerová</t>
  </si>
  <si>
    <t>Vera</t>
  </si>
  <si>
    <t>Veselá 5, Kladno</t>
  </si>
  <si>
    <t>technik</t>
  </si>
  <si>
    <t>Horák</t>
  </si>
  <si>
    <t>Zdeněk</t>
  </si>
  <si>
    <t>Balbínova 3,Brno</t>
  </si>
  <si>
    <t>RNDr</t>
  </si>
  <si>
    <t>Rostislav</t>
  </si>
  <si>
    <t>Adamova 2, Brno</t>
  </si>
  <si>
    <t>Novotný</t>
  </si>
  <si>
    <t>Zahradní 12, Brno</t>
  </si>
  <si>
    <t>Mgr</t>
  </si>
  <si>
    <t>Opluštil</t>
  </si>
  <si>
    <t>Luční 4, Zlín</t>
  </si>
  <si>
    <t>Souhrada</t>
  </si>
  <si>
    <t>Adamova 9, Brno</t>
  </si>
  <si>
    <t>Tobiáš</t>
  </si>
  <si>
    <t>Zvonkova 97, Ostrava</t>
  </si>
  <si>
    <t>Zavadilová</t>
  </si>
  <si>
    <t>Jana</t>
  </si>
  <si>
    <t>Balbinova 6,Opava</t>
  </si>
  <si>
    <t>Coufal</t>
  </si>
  <si>
    <t>Karel</t>
  </si>
  <si>
    <t>Bulharská 3, Praha</t>
  </si>
  <si>
    <t>vedoucí</t>
  </si>
  <si>
    <t>Fousek</t>
  </si>
  <si>
    <t>U náhonu 36, Opava</t>
  </si>
  <si>
    <t>ing</t>
  </si>
  <si>
    <t>Janousek</t>
  </si>
  <si>
    <t>Pražská 6, Ostrava</t>
  </si>
  <si>
    <t>PhDr</t>
  </si>
  <si>
    <t>Mráčková</t>
  </si>
  <si>
    <t>U zastávky 45, Praha</t>
  </si>
  <si>
    <t>Smutný</t>
  </si>
  <si>
    <t>Na stráni 12, Brno</t>
  </si>
  <si>
    <t>Toufar</t>
  </si>
  <si>
    <t>U potoka 12, Praha</t>
  </si>
  <si>
    <t>Pouzarova 3, Brno</t>
  </si>
  <si>
    <t>Zamrow</t>
  </si>
  <si>
    <t>Údolní 3, Brno</t>
  </si>
  <si>
    <t>Petra</t>
  </si>
  <si>
    <t>Na potoce 3, Ostrava</t>
  </si>
  <si>
    <t>zástupce</t>
  </si>
  <si>
    <t>příjem</t>
  </si>
  <si>
    <t>žánr</t>
  </si>
  <si>
    <t>název</t>
  </si>
  <si>
    <t>sklad</t>
  </si>
  <si>
    <t>prodáno</t>
  </si>
  <si>
    <t>Jirásek</t>
  </si>
  <si>
    <t>Alois</t>
  </si>
  <si>
    <t>historie</t>
  </si>
  <si>
    <t>Temno</t>
  </si>
  <si>
    <t>Čapek</t>
  </si>
  <si>
    <t>beletrie</t>
  </si>
  <si>
    <t>Apokryfy</t>
  </si>
  <si>
    <t>Mácha</t>
  </si>
  <si>
    <t>Hynek</t>
  </si>
  <si>
    <t>poezie</t>
  </si>
  <si>
    <t>Máj</t>
  </si>
  <si>
    <t>Krakatit</t>
  </si>
  <si>
    <t>SeIfert</t>
  </si>
  <si>
    <t>Jaroslav</t>
  </si>
  <si>
    <t>Poštovní holub</t>
  </si>
  <si>
    <t>děti</t>
  </si>
  <si>
    <t>Povídání o pejskovi a kočičce</t>
  </si>
  <si>
    <t>Jirotka</t>
  </si>
  <si>
    <t>humor</t>
  </si>
  <si>
    <t>Saturnin</t>
  </si>
  <si>
    <t>Hemingway</t>
  </si>
  <si>
    <t>Ernest</t>
  </si>
  <si>
    <t>Stařec a moře</t>
  </si>
  <si>
    <t>Tolkien</t>
  </si>
  <si>
    <t>J.R.R</t>
  </si>
  <si>
    <t>Hobit</t>
  </si>
  <si>
    <t>Amis</t>
  </si>
  <si>
    <t>Kingsley</t>
  </si>
  <si>
    <t>Šťastný Jim</t>
  </si>
  <si>
    <t>Wolfe</t>
  </si>
  <si>
    <t>Nero</t>
  </si>
  <si>
    <t>detektivka</t>
  </si>
  <si>
    <t>Dlouhý spánek</t>
  </si>
  <si>
    <t>Dášeňka</t>
  </si>
  <si>
    <t>počítače</t>
  </si>
  <si>
    <t>Navrátil</t>
  </si>
  <si>
    <t>Excel pro školy</t>
  </si>
  <si>
    <t>Word pro školy</t>
  </si>
  <si>
    <t>Brož</t>
  </si>
  <si>
    <t>Milan</t>
  </si>
  <si>
    <t>Excel 97</t>
  </si>
  <si>
    <t>Babička</t>
  </si>
  <si>
    <t>Němcová</t>
  </si>
  <si>
    <t>psychologie</t>
  </si>
  <si>
    <t>V zámku a podzámčí</t>
  </si>
  <si>
    <t>povidky</t>
  </si>
  <si>
    <t>fantazie</t>
  </si>
  <si>
    <t>Bílá nemoc</t>
  </si>
  <si>
    <t>Divá Bára</t>
  </si>
  <si>
    <t>Dobrý voják švejk</t>
  </si>
  <si>
    <t>Hašek</t>
  </si>
  <si>
    <t>Pohádky</t>
  </si>
  <si>
    <t>Erben</t>
  </si>
  <si>
    <t>Malostranské povídky</t>
  </si>
  <si>
    <t>Neruda</t>
  </si>
  <si>
    <t>povídky</t>
  </si>
  <si>
    <t>Balcar</t>
  </si>
  <si>
    <t>Psychologie</t>
  </si>
  <si>
    <t>Word</t>
  </si>
  <si>
    <t>Excel</t>
  </si>
  <si>
    <t>Powerpoint</t>
  </si>
  <si>
    <t>Božena</t>
  </si>
  <si>
    <t>Karel Jaromír</t>
  </si>
  <si>
    <t>Matějovský</t>
  </si>
  <si>
    <t>Kryštof</t>
  </si>
  <si>
    <t>A</t>
  </si>
  <si>
    <t>B</t>
  </si>
  <si>
    <t>vydání</t>
  </si>
  <si>
    <t>prodejna</t>
  </si>
  <si>
    <t>Firma</t>
  </si>
  <si>
    <t>Datum</t>
  </si>
  <si>
    <t>Elektro</t>
  </si>
  <si>
    <t>Zpracoval</t>
  </si>
  <si>
    <t>Zvara Jan</t>
  </si>
  <si>
    <t>Jméno</t>
  </si>
  <si>
    <t>Příjmení</t>
  </si>
  <si>
    <t>Datum nar.</t>
  </si>
  <si>
    <t>K výplatě</t>
  </si>
  <si>
    <t>Nový</t>
  </si>
  <si>
    <t>Vyvrátil</t>
  </si>
  <si>
    <t>Koutná</t>
  </si>
  <si>
    <t>Vladimír</t>
  </si>
  <si>
    <t>Mlčoch</t>
  </si>
  <si>
    <t>Nesvadba</t>
  </si>
  <si>
    <t>Mlsná</t>
  </si>
  <si>
    <t>Klára</t>
  </si>
  <si>
    <t>Stejskalová</t>
  </si>
  <si>
    <t>Radek</t>
  </si>
  <si>
    <t>Malý</t>
  </si>
  <si>
    <t>Červen</t>
  </si>
  <si>
    <t>Červenec</t>
  </si>
  <si>
    <t>1ARA+1AZZ</t>
  </si>
  <si>
    <t>1APA - A</t>
  </si>
  <si>
    <t>1APA - B</t>
  </si>
  <si>
    <t>1AVS - A</t>
  </si>
  <si>
    <t>1AVS - B</t>
  </si>
  <si>
    <t>1BVS</t>
  </si>
  <si>
    <t>nemoc</t>
  </si>
  <si>
    <t>Úvod + část teorie</t>
  </si>
  <si>
    <t>Úvod</t>
  </si>
  <si>
    <t>Modul 2</t>
  </si>
  <si>
    <t>svátek</t>
  </si>
  <si>
    <t>Modul 2 (příště ještě ukázat zip)</t>
  </si>
  <si>
    <t>nedostavili se</t>
  </si>
  <si>
    <t>M3 - do bodu 11+13,15,16</t>
  </si>
  <si>
    <t>M3 - do bodu 11</t>
  </si>
  <si>
    <t>M3</t>
  </si>
  <si>
    <t>M3 - do bodu 25</t>
  </si>
  <si>
    <t>M3 - do bodu 20</t>
  </si>
  <si>
    <t>M3 - do bodu 26+28 nee 27</t>
  </si>
  <si>
    <t>M3 - do bodu 26</t>
  </si>
  <si>
    <t>M-3 do 18</t>
  </si>
  <si>
    <t>M-3 do bodu 23</t>
  </si>
  <si>
    <t>M - 3 do 28</t>
  </si>
  <si>
    <t>M3 - do 28</t>
  </si>
  <si>
    <t>M3 - dodělán Word (příště seznam obrázků, rejstřík, Excel)</t>
  </si>
  <si>
    <t>M3 - rejstřík, vysvětlivky …</t>
  </si>
  <si>
    <t>M4 - priklad01 (příště čtverec)</t>
  </si>
  <si>
    <t>M3 - sloupce, rejstřík, titulky</t>
  </si>
  <si>
    <t>M4 - priklad01, priklad02</t>
  </si>
  <si>
    <t>M4 - graf01, pocty2</t>
  </si>
  <si>
    <t>M4 - priklad01, priklad02-pouze vzorce</t>
  </si>
  <si>
    <t>M4 - priklad02, graf01 (příště fce - počty, když, pořadí, podmíněné formátování, abs a smíšený odkaz)</t>
  </si>
  <si>
    <t>M4 - priklad02, M4 - graf01 (graf nedoprobrán, jen legenda a název)</t>
  </si>
  <si>
    <t>M4 - dodělán graf, pocet2.xlsx</t>
  </si>
  <si>
    <t>M4 - doprobráno</t>
  </si>
  <si>
    <t>M4 - příště když, absolutní odkaz, podm. Formátování+PP</t>
  </si>
  <si>
    <t>M4, M6 - probráno</t>
  </si>
  <si>
    <t>M4 - probráno, M6</t>
  </si>
  <si>
    <t>test</t>
  </si>
  <si>
    <t>M6 + opak M3 a M4</t>
  </si>
  <si>
    <t>M4 - graf, countif, když</t>
  </si>
  <si>
    <t>M4 - zaokrouhlit, seřadit, odkazy</t>
  </si>
  <si>
    <t>2APA - A</t>
  </si>
  <si>
    <t>2APA - B</t>
  </si>
  <si>
    <t>2AVS - A</t>
  </si>
  <si>
    <t>2AVS - B</t>
  </si>
  <si>
    <t>2BVS</t>
  </si>
  <si>
    <t>Sazba/hod</t>
  </si>
  <si>
    <t>Označení</t>
  </si>
  <si>
    <t>Mzdy ve společnosti KCI Group, a.s.</t>
  </si>
  <si>
    <t>Odpr. hodiny</t>
  </si>
  <si>
    <t>Hrubá mzda</t>
  </si>
  <si>
    <t>Sociální</t>
  </si>
  <si>
    <t>Zdravotní</t>
  </si>
  <si>
    <t>Daň</t>
  </si>
  <si>
    <t>Jiné srážky</t>
  </si>
  <si>
    <t>Oddělení</t>
  </si>
  <si>
    <t>Provedené opravy za 1. pololetí letošního roku</t>
  </si>
  <si>
    <t>Březen</t>
  </si>
  <si>
    <t>Duben</t>
  </si>
  <si>
    <t>Květen</t>
  </si>
  <si>
    <t>Celkový prodej €</t>
  </si>
  <si>
    <t>Celkový prodej Kč</t>
  </si>
  <si>
    <t>1. směna</t>
  </si>
  <si>
    <t>2. směna</t>
  </si>
  <si>
    <t>3. směna</t>
  </si>
  <si>
    <t>Kurz €:</t>
  </si>
  <si>
    <t>Celkem:</t>
  </si>
  <si>
    <t>Kurz $:</t>
  </si>
  <si>
    <t>Kurz € / $:</t>
  </si>
  <si>
    <t>Průměr:</t>
  </si>
  <si>
    <t>Zaokr.:</t>
  </si>
  <si>
    <t>Plán pro první pololetí:</t>
  </si>
  <si>
    <t>Závěr za první pololetí:</t>
  </si>
  <si>
    <t>Souhrn sestavil:</t>
  </si>
  <si>
    <t>Josef Alexandr Koleno</t>
  </si>
  <si>
    <t>Seznam</t>
  </si>
  <si>
    <t>Kniha</t>
  </si>
  <si>
    <t>Jiný sešit</t>
  </si>
  <si>
    <t>Znovu jiný sešit</t>
  </si>
  <si>
    <t>Provoz D</t>
  </si>
  <si>
    <t>Provoz C</t>
  </si>
  <si>
    <t>Provoz B</t>
  </si>
  <si>
    <t>Provoz A</t>
  </si>
  <si>
    <r>
      <t>navýšení v 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 xml:space="preserve"> 2004</t>
    </r>
  </si>
  <si>
    <t>platba Kč</t>
  </si>
  <si>
    <r>
      <t>spotřeba v 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 xml:space="preserve"> v roce 2003</t>
    </r>
  </si>
  <si>
    <t>Provoz</t>
  </si>
  <si>
    <t>předpoklad zvýšení v roce 2004</t>
  </si>
  <si>
    <t xml:space="preserve">pevná záloha </t>
  </si>
  <si>
    <r>
      <t>1m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>/Kč</t>
    </r>
  </si>
  <si>
    <t>platba v Kč se skládá z pevné zálohy+ platby za spotřebu</t>
  </si>
  <si>
    <t>Příklad č.1</t>
  </si>
  <si>
    <t>Jindřiška</t>
  </si>
  <si>
    <t>Johana</t>
  </si>
  <si>
    <t>Jitka</t>
  </si>
  <si>
    <t>Břéťa</t>
  </si>
  <si>
    <t>Venca</t>
  </si>
  <si>
    <t>Hugo</t>
  </si>
  <si>
    <t>Pepa</t>
  </si>
  <si>
    <t>Franta</t>
  </si>
  <si>
    <t>mzda</t>
  </si>
  <si>
    <t>odpracováno</t>
  </si>
  <si>
    <t>K1</t>
  </si>
  <si>
    <t>K2</t>
  </si>
  <si>
    <t>U1</t>
  </si>
  <si>
    <t>U2</t>
  </si>
  <si>
    <t>U3</t>
  </si>
  <si>
    <t>C1</t>
  </si>
  <si>
    <t>C2</t>
  </si>
  <si>
    <t>C3</t>
  </si>
  <si>
    <t>C4</t>
  </si>
  <si>
    <t>C53</t>
  </si>
  <si>
    <t>&gt;7000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</si>
</sst>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#,##0\ &quot;Kč&quot;;[Red]\-#,##0\ &quot;Kč&quot;"/>
    <numFmt numFmtId="7" formatCode="#,##0.00\ &quot;Kč&quot;;\-#,##0.00\ &quot;Kč&quot;"/>
    <numFmt numFmtId="8" formatCode="#,##0.00\ &quot;Kč&quot;;[Red]\-#,##0.00\ &quot;Kč&quot;"/>
    <numFmt numFmtId="164" formatCode="#,##0\ &quot;Kč&quot;"/>
    <numFmt numFmtId="165" formatCode="_-* #,##0.00\ [$€-1]_-;\-* #,##0.00\ [$€-1]_-;_-* &quot;-&quot;??\ [$€-1]_-"/>
    <numFmt numFmtId="166" formatCode="#&quot; hod.&quot;"/>
    <numFmt numFmtId="167" formatCode="#&quot; &quot;???/???"/>
    <numFmt numFmtId="168" formatCode="#,##0.0\ [$€-1]"/>
    <numFmt numFmtId="169" formatCode="0.0"/>
    <numFmt numFmtId="170" formatCode="#,##0\ [$€-1]"/>
    <numFmt numFmtId="171" formatCode="#,###&quot;hod.&quot;"/>
  </numFmts>
  <fonts count="2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</font>
    <font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Helv"/>
    </font>
    <font>
      <b/>
      <sz val="14"/>
      <color theme="1"/>
      <name val="Calibri"/>
      <family val="2"/>
      <charset val="238"/>
      <scheme val="minor"/>
    </font>
    <font>
      <b/>
      <sz val="20"/>
      <color indexed="6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u/>
      <sz val="10"/>
      <color theme="10"/>
      <name val="Arial CE"/>
      <charset val="238"/>
    </font>
    <font>
      <b/>
      <vertAlign val="superscript"/>
      <sz val="10"/>
      <name val="Arial CE"/>
      <family val="2"/>
      <charset val="238"/>
    </font>
    <font>
      <b/>
      <sz val="12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12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double">
        <color indexed="1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56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5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56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56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56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56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56"/>
      </right>
      <top style="medium">
        <color indexed="64"/>
      </top>
      <bottom/>
      <diagonal/>
    </border>
  </borders>
  <cellStyleXfs count="12">
    <xf numFmtId="0" fontId="0" fillId="0" borderId="0"/>
    <xf numFmtId="165" fontId="11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9" fillId="0" borderId="0"/>
    <xf numFmtId="0" fontId="11" fillId="0" borderId="0"/>
    <xf numFmtId="0" fontId="13" fillId="0" borderId="0"/>
    <xf numFmtId="0" fontId="1" fillId="0" borderId="0"/>
    <xf numFmtId="0" fontId="16" fillId="0" borderId="0"/>
    <xf numFmtId="0" fontId="2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56">
    <xf numFmtId="0" fontId="0" fillId="0" borderId="0" xfId="0"/>
    <xf numFmtId="0" fontId="2" fillId="2" borderId="2" xfId="0" applyFont="1" applyFill="1" applyBorder="1"/>
    <xf numFmtId="1" fontId="0" fillId="0" borderId="0" xfId="0" applyNumberFormat="1"/>
    <xf numFmtId="3" fontId="0" fillId="0" borderId="0" xfId="0" applyNumberFormat="1"/>
    <xf numFmtId="0" fontId="3" fillId="3" borderId="3" xfId="3" applyFont="1" applyFill="1" applyBorder="1" applyAlignment="1">
      <alignment horizontal="center"/>
    </xf>
    <xf numFmtId="0" fontId="3" fillId="3" borderId="4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1" xfId="3" applyFont="1" applyFill="1" applyBorder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14" fontId="0" fillId="0" borderId="0" xfId="0" applyNumberFormat="1"/>
    <xf numFmtId="0" fontId="10" fillId="4" borderId="0" xfId="5" quotePrefix="1" applyNumberFormat="1" applyFont="1" applyFill="1"/>
    <xf numFmtId="0" fontId="9" fillId="0" borderId="0" xfId="5"/>
    <xf numFmtId="0" fontId="9" fillId="0" borderId="0" xfId="5" quotePrefix="1" applyNumberFormat="1"/>
    <xf numFmtId="14" fontId="9" fillId="0" borderId="0" xfId="5" applyNumberFormat="1"/>
    <xf numFmtId="7" fontId="9" fillId="0" borderId="0" xfId="5" applyNumberFormat="1"/>
    <xf numFmtId="0" fontId="3" fillId="3" borderId="3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left" wrapText="1"/>
    </xf>
    <xf numFmtId="0" fontId="3" fillId="0" borderId="1" xfId="4" applyFont="1" applyFill="1" applyBorder="1" applyAlignment="1">
      <alignment horizontal="right" wrapText="1"/>
    </xf>
    <xf numFmtId="0" fontId="3" fillId="0" borderId="5" xfId="4" applyFont="1" applyFill="1" applyBorder="1" applyAlignment="1">
      <alignment horizontal="left" wrapText="1"/>
    </xf>
    <xf numFmtId="0" fontId="3" fillId="0" borderId="5" xfId="4" applyFont="1" applyFill="1" applyBorder="1" applyAlignment="1">
      <alignment horizontal="right" wrapText="1"/>
    </xf>
    <xf numFmtId="0" fontId="3" fillId="0" borderId="0" xfId="4" applyFont="1" applyFill="1" applyBorder="1" applyAlignment="1">
      <alignment horizontal="left" wrapText="1"/>
    </xf>
    <xf numFmtId="0" fontId="0" fillId="0" borderId="5" xfId="0" applyBorder="1"/>
    <xf numFmtId="0" fontId="0" fillId="0" borderId="1" xfId="0" applyBorder="1"/>
    <xf numFmtId="0" fontId="3" fillId="0" borderId="0" xfId="4" applyFont="1" applyFill="1" applyBorder="1" applyAlignment="1">
      <alignment horizontal="right" wrapText="1"/>
    </xf>
    <xf numFmtId="0" fontId="0" fillId="0" borderId="0" xfId="0" applyBorder="1"/>
    <xf numFmtId="0" fontId="3" fillId="0" borderId="1" xfId="4" applyFont="1" applyFill="1" applyBorder="1" applyAlignment="1">
      <alignment horizontal="left"/>
    </xf>
    <xf numFmtId="0" fontId="3" fillId="3" borderId="4" xfId="4" applyFont="1" applyFill="1" applyBorder="1" applyAlignment="1">
      <alignment horizontal="center"/>
    </xf>
    <xf numFmtId="14" fontId="14" fillId="6" borderId="9" xfId="8" applyNumberFormat="1" applyFont="1" applyFill="1" applyBorder="1"/>
    <xf numFmtId="0" fontId="14" fillId="6" borderId="9" xfId="8" applyFont="1" applyFill="1" applyBorder="1"/>
    <xf numFmtId="0" fontId="1" fillId="0" borderId="0" xfId="8"/>
    <xf numFmtId="14" fontId="1" fillId="7" borderId="9" xfId="8" applyNumberFormat="1" applyFill="1" applyBorder="1"/>
    <xf numFmtId="0" fontId="1" fillId="8" borderId="9" xfId="8" applyFill="1" applyBorder="1"/>
    <xf numFmtId="0" fontId="1" fillId="9" borderId="9" xfId="8" applyFill="1" applyBorder="1"/>
    <xf numFmtId="0" fontId="1" fillId="10" borderId="9" xfId="8" applyFill="1" applyBorder="1"/>
    <xf numFmtId="14" fontId="1" fillId="0" borderId="9" xfId="8" applyNumberFormat="1" applyBorder="1"/>
    <xf numFmtId="14" fontId="1" fillId="0" borderId="0" xfId="8" applyNumberFormat="1"/>
    <xf numFmtId="0" fontId="15" fillId="0" borderId="0" xfId="0" applyFont="1"/>
    <xf numFmtId="0" fontId="4" fillId="0" borderId="0" xfId="0" applyFont="1"/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4" fillId="0" borderId="14" xfId="0" applyFont="1" applyBorder="1"/>
    <xf numFmtId="166" fontId="0" fillId="0" borderId="14" xfId="0" applyNumberFormat="1" applyBorder="1"/>
    <xf numFmtId="164" fontId="0" fillId="0" borderId="14" xfId="0" applyNumberForma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0" fontId="0" fillId="0" borderId="16" xfId="0" applyBorder="1"/>
    <xf numFmtId="0" fontId="0" fillId="0" borderId="9" xfId="0" applyBorder="1"/>
    <xf numFmtId="0" fontId="4" fillId="0" borderId="9" xfId="0" applyFont="1" applyBorder="1"/>
    <xf numFmtId="166" fontId="0" fillId="0" borderId="9" xfId="0" applyNumberFormat="1" applyBorder="1"/>
    <xf numFmtId="164" fontId="0" fillId="0" borderId="9" xfId="0" applyNumberFormat="1" applyBorder="1"/>
    <xf numFmtId="164" fontId="4" fillId="0" borderId="9" xfId="0" applyNumberFormat="1" applyFont="1" applyBorder="1"/>
    <xf numFmtId="164" fontId="4" fillId="0" borderId="17" xfId="0" applyNumberFormat="1" applyFont="1" applyBorder="1"/>
    <xf numFmtId="167" fontId="0" fillId="0" borderId="0" xfId="0" applyNumberFormat="1"/>
    <xf numFmtId="0" fontId="0" fillId="0" borderId="18" xfId="0" applyBorder="1"/>
    <xf numFmtId="0" fontId="0" fillId="0" borderId="19" xfId="0" applyBorder="1"/>
    <xf numFmtId="0" fontId="4" fillId="0" borderId="19" xfId="0" applyFont="1" applyBorder="1"/>
    <xf numFmtId="166" fontId="0" fillId="0" borderId="19" xfId="0" applyNumberFormat="1" applyBorder="1"/>
    <xf numFmtId="164" fontId="0" fillId="0" borderId="19" xfId="0" applyNumberFormat="1" applyBorder="1"/>
    <xf numFmtId="164" fontId="4" fillId="0" borderId="19" xfId="0" applyNumberFormat="1" applyFont="1" applyBorder="1"/>
    <xf numFmtId="164" fontId="4" fillId="0" borderId="20" xfId="0" applyNumberFormat="1" applyFont="1" applyBorder="1"/>
    <xf numFmtId="0" fontId="17" fillId="4" borderId="0" xfId="9" applyFont="1" applyFill="1"/>
    <xf numFmtId="0" fontId="18" fillId="4" borderId="0" xfId="9" applyFont="1" applyFill="1"/>
    <xf numFmtId="0" fontId="16" fillId="0" borderId="0" xfId="9" applyFont="1"/>
    <xf numFmtId="0" fontId="19" fillId="11" borderId="0" xfId="9" applyFont="1" applyFill="1"/>
    <xf numFmtId="0" fontId="20" fillId="11" borderId="0" xfId="9" applyFont="1" applyFill="1" applyAlignment="1">
      <alignment horizontal="right"/>
    </xf>
    <xf numFmtId="0" fontId="21" fillId="0" borderId="0" xfId="9" applyFont="1"/>
    <xf numFmtId="0" fontId="21" fillId="12" borderId="0" xfId="9" applyFont="1" applyFill="1"/>
    <xf numFmtId="0" fontId="21" fillId="0" borderId="0" xfId="9" applyFont="1" applyAlignment="1">
      <alignment horizontal="right"/>
    </xf>
    <xf numFmtId="168" fontId="22" fillId="12" borderId="0" xfId="9" applyNumberFormat="1" applyFont="1" applyFill="1"/>
    <xf numFmtId="169" fontId="21" fillId="12" borderId="0" xfId="9" applyNumberFormat="1" applyFont="1" applyFill="1"/>
    <xf numFmtId="0" fontId="21" fillId="13" borderId="0" xfId="9" applyFont="1" applyFill="1"/>
    <xf numFmtId="168" fontId="21" fillId="14" borderId="0" xfId="9" applyNumberFormat="1" applyFont="1" applyFill="1"/>
    <xf numFmtId="0" fontId="20" fillId="11" borderId="0" xfId="9" applyFont="1" applyFill="1"/>
    <xf numFmtId="168" fontId="22" fillId="15" borderId="0" xfId="9" applyNumberFormat="1" applyFont="1" applyFill="1"/>
    <xf numFmtId="170" fontId="20" fillId="11" borderId="0" xfId="9" applyNumberFormat="1" applyFont="1" applyFill="1"/>
    <xf numFmtId="0" fontId="16" fillId="4" borderId="0" xfId="9" applyFont="1" applyFill="1" applyAlignment="1">
      <alignment horizontal="right"/>
    </xf>
    <xf numFmtId="0" fontId="16" fillId="0" borderId="0" xfId="9" applyFont="1" applyFill="1"/>
    <xf numFmtId="0" fontId="16" fillId="4" borderId="21" xfId="9" applyFont="1" applyFill="1" applyBorder="1"/>
    <xf numFmtId="0" fontId="23" fillId="4" borderId="0" xfId="9" applyFont="1" applyFill="1"/>
    <xf numFmtId="0" fontId="16" fillId="4" borderId="0" xfId="9" applyFont="1" applyFill="1"/>
    <xf numFmtId="0" fontId="11" fillId="0" borderId="0" xfId="6" applyFont="1" applyProtection="1">
      <protection locked="0"/>
    </xf>
    <xf numFmtId="0" fontId="4" fillId="0" borderId="0" xfId="6" applyFont="1" applyProtection="1">
      <protection locked="0"/>
    </xf>
    <xf numFmtId="0" fontId="11" fillId="0" borderId="0" xfId="6" applyProtection="1">
      <protection locked="0"/>
    </xf>
    <xf numFmtId="14" fontId="4" fillId="0" borderId="0" xfId="6" applyNumberFormat="1" applyFont="1" applyProtection="1">
      <protection locked="0"/>
    </xf>
    <xf numFmtId="0" fontId="4" fillId="0" borderId="0" xfId="6" applyFont="1" applyAlignment="1" applyProtection="1">
      <alignment horizontal="center"/>
      <protection locked="0"/>
    </xf>
    <xf numFmtId="0" fontId="4" fillId="5" borderId="6" xfId="6" applyFont="1" applyFill="1" applyBorder="1" applyAlignment="1" applyProtection="1">
      <alignment horizontal="center"/>
    </xf>
    <xf numFmtId="0" fontId="4" fillId="5" borderId="7" xfId="6" applyFont="1" applyFill="1" applyBorder="1" applyAlignment="1" applyProtection="1">
      <alignment horizontal="center"/>
    </xf>
    <xf numFmtId="0" fontId="11" fillId="0" borderId="8" xfId="6" applyBorder="1" applyProtection="1"/>
    <xf numFmtId="0" fontId="4" fillId="0" borderId="8" xfId="6" applyFont="1" applyBorder="1" applyProtection="1"/>
    <xf numFmtId="14" fontId="11" fillId="0" borderId="8" xfId="6" applyNumberFormat="1" applyBorder="1" applyProtection="1"/>
    <xf numFmtId="164" fontId="4" fillId="0" borderId="8" xfId="6" applyNumberFormat="1" applyFont="1" applyBorder="1" applyProtection="1"/>
    <xf numFmtId="0" fontId="11" fillId="0" borderId="9" xfId="6" applyBorder="1" applyProtection="1"/>
    <xf numFmtId="0" fontId="4" fillId="0" borderId="9" xfId="6" applyFont="1" applyBorder="1" applyProtection="1"/>
    <xf numFmtId="14" fontId="11" fillId="0" borderId="9" xfId="6" applyNumberFormat="1" applyBorder="1" applyProtection="1"/>
    <xf numFmtId="164" fontId="4" fillId="0" borderId="9" xfId="6" applyNumberFormat="1" applyFont="1" applyBorder="1" applyProtection="1"/>
    <xf numFmtId="0" fontId="0" fillId="0" borderId="0" xfId="6" applyFont="1" applyProtection="1">
      <protection locked="0"/>
    </xf>
    <xf numFmtId="0" fontId="24" fillId="0" borderId="0" xfId="10"/>
    <xf numFmtId="0" fontId="0" fillId="0" borderId="22" xfId="0" applyBorder="1" applyProtection="1">
      <protection hidden="1"/>
    </xf>
    <xf numFmtId="164" fontId="0" fillId="0" borderId="23" xfId="0" applyNumberFormat="1" applyBorder="1" applyAlignment="1" applyProtection="1">
      <alignment horizontal="right"/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164" fontId="0" fillId="0" borderId="9" xfId="0" applyNumberFormat="1" applyBorder="1" applyAlignment="1" applyProtection="1">
      <alignment horizontal="right"/>
      <protection hidden="1"/>
    </xf>
    <xf numFmtId="0" fontId="0" fillId="0" borderId="9" xfId="0" applyBorder="1" applyProtection="1">
      <protection hidden="1"/>
    </xf>
    <xf numFmtId="0" fontId="0" fillId="0" borderId="26" xfId="0" applyBorder="1" applyProtection="1">
      <protection hidden="1"/>
    </xf>
    <xf numFmtId="0" fontId="4" fillId="4" borderId="27" xfId="0" applyFont="1" applyFill="1" applyBorder="1" applyAlignment="1" applyProtection="1">
      <alignment horizontal="center" vertical="center" wrapText="1"/>
      <protection hidden="1"/>
    </xf>
    <xf numFmtId="0" fontId="4" fillId="4" borderId="28" xfId="0" applyFont="1" applyFill="1" applyBorder="1" applyAlignment="1" applyProtection="1">
      <alignment horizontal="center" vertical="center" wrapText="1"/>
      <protection hidden="1"/>
    </xf>
    <xf numFmtId="0" fontId="26" fillId="4" borderId="29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26" fillId="4" borderId="29" xfId="0" applyFont="1" applyFill="1" applyBorder="1" applyAlignment="1" applyProtection="1">
      <alignment horizontal="center" vertical="center" wrapText="1"/>
      <protection locked="0"/>
    </xf>
    <xf numFmtId="9" fontId="4" fillId="0" borderId="0" xfId="11" applyFont="1" applyProtection="1">
      <protection locked="0"/>
    </xf>
    <xf numFmtId="0" fontId="4" fillId="0" borderId="0" xfId="0" applyFont="1" applyProtection="1">
      <protection locked="0"/>
    </xf>
    <xf numFmtId="6" fontId="4" fillId="0" borderId="0" xfId="0" applyNumberFormat="1" applyFont="1" applyProtection="1">
      <protection locked="0"/>
    </xf>
    <xf numFmtId="8" fontId="4" fillId="0" borderId="0" xfId="0" applyNumberFormat="1" applyFont="1" applyProtection="1">
      <protection locked="0"/>
    </xf>
    <xf numFmtId="171" fontId="0" fillId="0" borderId="30" xfId="0" applyNumberFormat="1" applyBorder="1"/>
    <xf numFmtId="164" fontId="0" fillId="0" borderId="32" xfId="0" applyNumberFormat="1" applyBorder="1"/>
    <xf numFmtId="0" fontId="0" fillId="0" borderId="24" xfId="0" applyBorder="1"/>
    <xf numFmtId="171" fontId="0" fillId="0" borderId="33" xfId="0" applyNumberFormat="1" applyBorder="1"/>
    <xf numFmtId="164" fontId="0" fillId="0" borderId="34" xfId="0" applyNumberFormat="1" applyBorder="1"/>
    <xf numFmtId="0" fontId="0" fillId="0" borderId="26" xfId="0" applyBorder="1"/>
    <xf numFmtId="171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2" xfId="0" applyBorder="1" applyAlignment="1">
      <alignment horizontal="center"/>
    </xf>
    <xf numFmtId="0" fontId="9" fillId="0" borderId="0" xfId="5" applyNumberFormat="1"/>
    <xf numFmtId="164" fontId="0" fillId="0" borderId="25" xfId="0" applyNumberFormat="1" applyBorder="1" applyProtection="1">
      <protection locked="0"/>
    </xf>
    <xf numFmtId="0" fontId="2" fillId="2" borderId="0" xfId="0" applyFont="1" applyFill="1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2">
    <cellStyle name="Euro" xfId="1"/>
    <cellStyle name="Hypertextový odkaz" xfId="10" builtinId="8"/>
    <cellStyle name="Normal_971INKJ" xfId="2"/>
    <cellStyle name="Normální" xfId="0" builtinId="0"/>
    <cellStyle name="Normální 2" xfId="8"/>
    <cellStyle name="Normální 3" xfId="9"/>
    <cellStyle name="normální_databaze" xfId="3"/>
    <cellStyle name="normální_KNIHA" xfId="4"/>
    <cellStyle name="normální_osoby" xfId="5"/>
    <cellStyle name="normální_priklad18" xfId="6"/>
    <cellStyle name="Procenta" xfId="11" builtinId="5"/>
    <cellStyle name="Styl 1" xfId="7"/>
  </cellStyles>
  <dxfs count="6">
    <dxf>
      <font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u val="double"/>
        <color theme="3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Zámek!$A$4</c:f>
              <c:strCache>
                <c:ptCount val="1"/>
                <c:pt idx="0">
                  <c:v>1. směna</c:v>
                </c:pt>
              </c:strCache>
            </c:strRef>
          </c:tx>
          <c:invertIfNegative val="0"/>
          <c:cat>
            <c:strRef>
              <c:f>Zámek!$B$3:$G$3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Zámek!$B$4:$G$4</c:f>
              <c:numCache>
                <c:formatCode>General</c:formatCode>
                <c:ptCount val="6"/>
                <c:pt idx="0">
                  <c:v>11810</c:v>
                </c:pt>
                <c:pt idx="1">
                  <c:v>11640</c:v>
                </c:pt>
                <c:pt idx="2">
                  <c:v>11202</c:v>
                </c:pt>
                <c:pt idx="3">
                  <c:v>10950</c:v>
                </c:pt>
                <c:pt idx="4">
                  <c:v>11087</c:v>
                </c:pt>
                <c:pt idx="5">
                  <c:v>11630</c:v>
                </c:pt>
              </c:numCache>
            </c:numRef>
          </c:val>
        </c:ser>
        <c:ser>
          <c:idx val="1"/>
          <c:order val="1"/>
          <c:tx>
            <c:strRef>
              <c:f>Zámek!$A$5</c:f>
              <c:strCache>
                <c:ptCount val="1"/>
                <c:pt idx="0">
                  <c:v>2. směna</c:v>
                </c:pt>
              </c:strCache>
            </c:strRef>
          </c:tx>
          <c:invertIfNegative val="0"/>
          <c:cat>
            <c:strRef>
              <c:f>Zámek!$B$3:$G$3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Zámek!$B$5:$G$5</c:f>
              <c:numCache>
                <c:formatCode>General</c:formatCode>
                <c:ptCount val="6"/>
                <c:pt idx="0">
                  <c:v>11711</c:v>
                </c:pt>
                <c:pt idx="1">
                  <c:v>10935</c:v>
                </c:pt>
                <c:pt idx="2">
                  <c:v>10829</c:v>
                </c:pt>
                <c:pt idx="3">
                  <c:v>11144</c:v>
                </c:pt>
                <c:pt idx="4">
                  <c:v>11881</c:v>
                </c:pt>
                <c:pt idx="5">
                  <c:v>10220</c:v>
                </c:pt>
              </c:numCache>
            </c:numRef>
          </c:val>
        </c:ser>
        <c:ser>
          <c:idx val="2"/>
          <c:order val="2"/>
          <c:tx>
            <c:strRef>
              <c:f>Zámek!$A$6</c:f>
              <c:strCache>
                <c:ptCount val="1"/>
                <c:pt idx="0">
                  <c:v>3. směna</c:v>
                </c:pt>
              </c:strCache>
            </c:strRef>
          </c:tx>
          <c:invertIfNegative val="0"/>
          <c:cat>
            <c:strRef>
              <c:f>Zámek!$B$3:$G$3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Zámek!$B$6:$G$6</c:f>
              <c:numCache>
                <c:formatCode>General</c:formatCode>
                <c:ptCount val="6"/>
                <c:pt idx="0">
                  <c:v>11915</c:v>
                </c:pt>
                <c:pt idx="1">
                  <c:v>11773</c:v>
                </c:pt>
                <c:pt idx="2">
                  <c:v>11627</c:v>
                </c:pt>
                <c:pt idx="3">
                  <c:v>11956</c:v>
                </c:pt>
                <c:pt idx="4">
                  <c:v>10565</c:v>
                </c:pt>
                <c:pt idx="5">
                  <c:v>10603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69520"/>
        <c:axId val="334675400"/>
      </c:barChart>
      <c:catAx>
        <c:axId val="33466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4675400"/>
        <c:crosses val="autoZero"/>
        <c:auto val="1"/>
        <c:lblAlgn val="ctr"/>
        <c:lblOffset val="100"/>
        <c:noMultiLvlLbl val="0"/>
      </c:catAx>
      <c:valAx>
        <c:axId val="334675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466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21</xdr:row>
      <xdr:rowOff>71437</xdr:rowOff>
    </xdr:from>
    <xdr:to>
      <xdr:col>6</xdr:col>
      <xdr:colOff>290512</xdr:colOff>
      <xdr:row>38</xdr:row>
      <xdr:rowOff>61912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19050</xdr:rowOff>
        </xdr:from>
        <xdr:to>
          <xdr:col>10</xdr:col>
          <xdr:colOff>590550</xdr:colOff>
          <xdr:row>2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projekt1.xltm" TargetMode="External"/><Relationship Id="rId2" Type="http://schemas.openxmlformats.org/officeDocument/2006/relationships/hyperlink" Target="projekt1.xltm" TargetMode="External"/><Relationship Id="rId1" Type="http://schemas.openxmlformats.org/officeDocument/2006/relationships/hyperlink" Target="http://www.seznam.cz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F10" sqref="F10"/>
    </sheetView>
  </sheetViews>
  <sheetFormatPr defaultRowHeight="12.75" x14ac:dyDescent="0.2"/>
  <cols>
    <col min="1" max="1" width="13.5703125" customWidth="1"/>
    <col min="2" max="2" width="11" customWidth="1"/>
    <col min="3" max="3" width="24.85546875" customWidth="1"/>
    <col min="4" max="4" width="16.5703125" customWidth="1"/>
    <col min="5" max="5" width="17.140625" customWidth="1"/>
    <col min="6" max="6" width="14.5703125" customWidth="1"/>
  </cols>
  <sheetData>
    <row r="1" spans="1:6" x14ac:dyDescent="0.2">
      <c r="A1" s="128" t="s">
        <v>354</v>
      </c>
      <c r="B1" s="118"/>
      <c r="C1" s="118"/>
      <c r="D1" s="118" t="s">
        <v>353</v>
      </c>
      <c r="E1" s="118"/>
      <c r="F1" s="118"/>
    </row>
    <row r="2" spans="1:6" ht="14.25" x14ac:dyDescent="0.2">
      <c r="A2" s="128" t="s">
        <v>352</v>
      </c>
      <c r="B2" s="130">
        <v>6.8</v>
      </c>
      <c r="C2" s="118"/>
      <c r="D2" s="118"/>
      <c r="E2" s="118"/>
      <c r="F2" s="118"/>
    </row>
    <row r="3" spans="1:6" x14ac:dyDescent="0.2">
      <c r="A3" s="128" t="s">
        <v>351</v>
      </c>
      <c r="B3" s="129">
        <v>200</v>
      </c>
      <c r="C3" s="118"/>
      <c r="D3" s="118"/>
      <c r="E3" s="118"/>
      <c r="F3" s="118"/>
    </row>
    <row r="4" spans="1:6" x14ac:dyDescent="0.2">
      <c r="A4" s="128" t="s">
        <v>350</v>
      </c>
      <c r="B4" s="118"/>
      <c r="C4" s="118"/>
      <c r="D4" s="127">
        <v>0.2</v>
      </c>
      <c r="E4" s="118"/>
      <c r="F4" s="118"/>
    </row>
    <row r="5" spans="1:6" ht="13.5" thickBot="1" x14ac:dyDescent="0.25">
      <c r="A5" s="118"/>
      <c r="B5" s="118"/>
      <c r="C5" s="118"/>
      <c r="D5" s="118"/>
      <c r="E5" s="118"/>
      <c r="F5" s="118"/>
    </row>
    <row r="6" spans="1:6" ht="39.75" x14ac:dyDescent="0.2">
      <c r="A6" s="126" t="s">
        <v>349</v>
      </c>
      <c r="B6" s="125" t="s">
        <v>348</v>
      </c>
      <c r="C6" s="125" t="s">
        <v>347</v>
      </c>
      <c r="D6" s="124" t="s">
        <v>346</v>
      </c>
      <c r="E6" s="118"/>
      <c r="F6" s="118"/>
    </row>
    <row r="7" spans="1:6" x14ac:dyDescent="0.2">
      <c r="A7" s="122" t="s">
        <v>345</v>
      </c>
      <c r="B7" s="121">
        <v>1500</v>
      </c>
      <c r="C7" s="123">
        <f>$B$3+$B$2*B7</f>
        <v>10400</v>
      </c>
      <c r="D7" s="147">
        <f>C7*0.2</f>
        <v>2080</v>
      </c>
      <c r="E7" s="118"/>
      <c r="F7" s="118"/>
    </row>
    <row r="8" spans="1:6" x14ac:dyDescent="0.2">
      <c r="A8" s="122" t="s">
        <v>344</v>
      </c>
      <c r="B8" s="121">
        <v>2500</v>
      </c>
      <c r="C8" s="123">
        <f t="shared" ref="C8:C10" si="0">$B$3+$B$2*B8</f>
        <v>17200</v>
      </c>
      <c r="D8" s="147">
        <f t="shared" ref="D8:D10" si="1">C8*0.2</f>
        <v>3440</v>
      </c>
      <c r="E8" s="118"/>
      <c r="F8" s="118"/>
    </row>
    <row r="9" spans="1:6" x14ac:dyDescent="0.2">
      <c r="A9" s="122" t="s">
        <v>343</v>
      </c>
      <c r="B9" s="121">
        <v>1400</v>
      </c>
      <c r="C9" s="123">
        <f t="shared" si="0"/>
        <v>9720</v>
      </c>
      <c r="D9" s="147">
        <f t="shared" si="1"/>
        <v>1944</v>
      </c>
      <c r="E9" s="118"/>
      <c r="F9" s="118"/>
    </row>
    <row r="10" spans="1:6" ht="13.5" thickBot="1" x14ac:dyDescent="0.25">
      <c r="A10" s="120" t="s">
        <v>342</v>
      </c>
      <c r="B10" s="119">
        <v>2000</v>
      </c>
      <c r="C10" s="123">
        <f t="shared" si="0"/>
        <v>13800</v>
      </c>
      <c r="D10" s="147">
        <f t="shared" si="1"/>
        <v>2760</v>
      </c>
      <c r="E10" s="118"/>
      <c r="F10" s="118"/>
    </row>
    <row r="11" spans="1:6" x14ac:dyDescent="0.2">
      <c r="A11" s="118"/>
      <c r="B11" s="118"/>
      <c r="C11" s="118"/>
      <c r="D11" s="118"/>
      <c r="E11" s="118"/>
      <c r="F11" s="118"/>
    </row>
    <row r="13" spans="1:6" ht="13.5" thickBot="1" x14ac:dyDescent="0.25"/>
    <row r="14" spans="1:6" ht="39.75" x14ac:dyDescent="0.2">
      <c r="A14" s="117" t="s">
        <v>349</v>
      </c>
      <c r="B14" s="116" t="s">
        <v>348</v>
      </c>
      <c r="C14" s="116" t="s">
        <v>347</v>
      </c>
      <c r="D14" s="115" t="s">
        <v>346</v>
      </c>
    </row>
    <row r="15" spans="1:6" x14ac:dyDescent="0.2">
      <c r="A15" s="114" t="s">
        <v>345</v>
      </c>
      <c r="B15" s="113">
        <v>1500</v>
      </c>
      <c r="C15" s="112">
        <f>B15*$B$2+$B$3</f>
        <v>10400</v>
      </c>
      <c r="D15" s="111">
        <f>B15*$D$4</f>
        <v>300</v>
      </c>
    </row>
    <row r="16" spans="1:6" x14ac:dyDescent="0.2">
      <c r="A16" s="114" t="s">
        <v>344</v>
      </c>
      <c r="B16" s="113">
        <v>2500</v>
      </c>
      <c r="C16" s="112">
        <f>B16*$B$2+$B$3</f>
        <v>17200</v>
      </c>
      <c r="D16" s="111">
        <f>B16*$D$4</f>
        <v>500</v>
      </c>
    </row>
    <row r="17" spans="1:4" x14ac:dyDescent="0.2">
      <c r="A17" s="114" t="s">
        <v>343</v>
      </c>
      <c r="B17" s="113">
        <v>1400</v>
      </c>
      <c r="C17" s="112">
        <f>B17*$B$2+$B$3</f>
        <v>9720</v>
      </c>
      <c r="D17" s="111">
        <f>B17*$D$4</f>
        <v>280</v>
      </c>
    </row>
    <row r="18" spans="1:4" ht="13.5" thickBot="1" x14ac:dyDescent="0.25">
      <c r="A18" s="110" t="s">
        <v>342</v>
      </c>
      <c r="B18" s="109">
        <v>2000</v>
      </c>
      <c r="C18" s="108">
        <f>B18*$B$2+$B$3</f>
        <v>13800</v>
      </c>
      <c r="D18" s="107">
        <f>B18*$D$4</f>
        <v>400</v>
      </c>
    </row>
  </sheetData>
  <sheetProtection password="C77E" sheet="1" objects="1" scenarios="1" selectLockedCells="1"/>
  <pageMargins left="0.39370078740157483" right="0.39370078740157483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I12" sqref="I12"/>
    </sheetView>
  </sheetViews>
  <sheetFormatPr defaultRowHeight="12.75" x14ac:dyDescent="0.2"/>
  <cols>
    <col min="2" max="2" width="9.85546875" bestFit="1" customWidth="1"/>
    <col min="3" max="3" width="11.28515625" bestFit="1" customWidth="1"/>
    <col min="4" max="4" width="9.42578125" bestFit="1" customWidth="1"/>
    <col min="5" max="5" width="11.28515625" bestFit="1" customWidth="1"/>
    <col min="6" max="6" width="16.28515625" customWidth="1"/>
    <col min="7" max="7" width="11.28515625" bestFit="1" customWidth="1"/>
    <col min="9" max="9" width="11.28515625" bestFit="1" customWidth="1"/>
    <col min="10" max="10" width="23" customWidth="1"/>
  </cols>
  <sheetData>
    <row r="1" spans="1:10" x14ac:dyDescent="0.2">
      <c r="A1" s="152" t="s">
        <v>245</v>
      </c>
      <c r="B1" s="154" t="s">
        <v>309</v>
      </c>
      <c r="C1" s="149" t="s">
        <v>21</v>
      </c>
      <c r="D1" s="150"/>
      <c r="E1" s="149" t="s">
        <v>22</v>
      </c>
      <c r="F1" s="150"/>
      <c r="G1" s="149" t="s">
        <v>30</v>
      </c>
      <c r="H1" s="150"/>
      <c r="I1" s="149" t="s">
        <v>41</v>
      </c>
      <c r="J1" s="151"/>
    </row>
    <row r="2" spans="1:10" ht="13.5" thickBot="1" x14ac:dyDescent="0.25">
      <c r="A2" s="153"/>
      <c r="B2" s="155"/>
      <c r="C2" s="144" t="s">
        <v>364</v>
      </c>
      <c r="D2" s="143" t="s">
        <v>363</v>
      </c>
      <c r="E2" s="142" t="s">
        <v>364</v>
      </c>
      <c r="F2" s="145" t="s">
        <v>363</v>
      </c>
      <c r="G2" s="144" t="s">
        <v>364</v>
      </c>
      <c r="H2" s="143" t="s">
        <v>363</v>
      </c>
      <c r="I2" s="142" t="s">
        <v>364</v>
      </c>
      <c r="J2" s="141" t="s">
        <v>363</v>
      </c>
    </row>
    <row r="3" spans="1:10" ht="13.5" thickBot="1" x14ac:dyDescent="0.25">
      <c r="A3" s="140" t="s">
        <v>362</v>
      </c>
      <c r="B3" s="139">
        <v>120</v>
      </c>
      <c r="C3" s="137">
        <v>170</v>
      </c>
      <c r="D3" s="138">
        <f>$B3*C3</f>
        <v>20400</v>
      </c>
      <c r="E3" s="137">
        <v>170</v>
      </c>
      <c r="F3" s="138">
        <f t="shared" ref="F3:F11" si="0">$B3*E3</f>
        <v>20400</v>
      </c>
      <c r="G3" s="137">
        <v>170</v>
      </c>
      <c r="H3" s="138">
        <f t="shared" ref="H3:H11" si="1">$B3*G3</f>
        <v>20400</v>
      </c>
      <c r="I3" s="137">
        <v>170</v>
      </c>
      <c r="J3" s="138">
        <f t="shared" ref="J3:J11" si="2">$B3*I3</f>
        <v>20400</v>
      </c>
    </row>
    <row r="4" spans="1:10" ht="13.5" thickBot="1" x14ac:dyDescent="0.25">
      <c r="A4" s="136" t="s">
        <v>361</v>
      </c>
      <c r="B4" s="135">
        <v>150</v>
      </c>
      <c r="C4" s="134">
        <v>168</v>
      </c>
      <c r="D4" s="138">
        <f t="shared" ref="D4:D11" si="3">B4*C4</f>
        <v>25200</v>
      </c>
      <c r="E4" s="134">
        <v>168</v>
      </c>
      <c r="F4" s="138">
        <f t="shared" si="0"/>
        <v>25200</v>
      </c>
      <c r="G4" s="134">
        <v>168</v>
      </c>
      <c r="H4" s="138">
        <f t="shared" si="1"/>
        <v>25200</v>
      </c>
      <c r="I4" s="134">
        <v>168</v>
      </c>
      <c r="J4" s="138">
        <f t="shared" si="2"/>
        <v>25200</v>
      </c>
    </row>
    <row r="5" spans="1:10" ht="13.5" thickBot="1" x14ac:dyDescent="0.25">
      <c r="A5" s="136" t="s">
        <v>360</v>
      </c>
      <c r="B5" s="135">
        <v>90</v>
      </c>
      <c r="C5" s="134">
        <v>150</v>
      </c>
      <c r="D5" s="138">
        <f t="shared" si="3"/>
        <v>13500</v>
      </c>
      <c r="E5" s="134">
        <v>150</v>
      </c>
      <c r="F5" s="138">
        <f t="shared" si="0"/>
        <v>13500</v>
      </c>
      <c r="G5" s="134">
        <v>150</v>
      </c>
      <c r="H5" s="138">
        <f t="shared" si="1"/>
        <v>13500</v>
      </c>
      <c r="I5" s="134">
        <v>150</v>
      </c>
      <c r="J5" s="138">
        <f t="shared" si="2"/>
        <v>13500</v>
      </c>
    </row>
    <row r="6" spans="1:10" ht="13.5" thickBot="1" x14ac:dyDescent="0.25">
      <c r="A6" s="136" t="s">
        <v>359</v>
      </c>
      <c r="B6" s="135">
        <v>90</v>
      </c>
      <c r="C6" s="134">
        <v>140</v>
      </c>
      <c r="D6" s="138">
        <f t="shared" si="3"/>
        <v>12600</v>
      </c>
      <c r="E6" s="134">
        <v>140</v>
      </c>
      <c r="F6" s="138">
        <f t="shared" si="0"/>
        <v>12600</v>
      </c>
      <c r="G6" s="134">
        <v>140</v>
      </c>
      <c r="H6" s="138">
        <f t="shared" si="1"/>
        <v>12600</v>
      </c>
      <c r="I6" s="134">
        <v>140</v>
      </c>
      <c r="J6" s="138">
        <f t="shared" si="2"/>
        <v>12600</v>
      </c>
    </row>
    <row r="7" spans="1:10" ht="13.5" thickBot="1" x14ac:dyDescent="0.25">
      <c r="A7" s="136" t="s">
        <v>358</v>
      </c>
      <c r="B7" s="135">
        <v>120</v>
      </c>
      <c r="C7" s="134">
        <v>130</v>
      </c>
      <c r="D7" s="138">
        <f t="shared" si="3"/>
        <v>15600</v>
      </c>
      <c r="E7" s="134">
        <v>130</v>
      </c>
      <c r="F7" s="138">
        <f t="shared" si="0"/>
        <v>15600</v>
      </c>
      <c r="G7" s="134">
        <v>130</v>
      </c>
      <c r="H7" s="138">
        <f t="shared" si="1"/>
        <v>15600</v>
      </c>
      <c r="I7" s="134">
        <v>130</v>
      </c>
      <c r="J7" s="138">
        <f t="shared" si="2"/>
        <v>15600</v>
      </c>
    </row>
    <row r="8" spans="1:10" ht="13.5" thickBot="1" x14ac:dyDescent="0.25">
      <c r="A8" s="136" t="s">
        <v>357</v>
      </c>
      <c r="B8" s="135">
        <v>170</v>
      </c>
      <c r="C8" s="134">
        <v>70</v>
      </c>
      <c r="D8" s="138">
        <f t="shared" si="3"/>
        <v>11900</v>
      </c>
      <c r="E8" s="134">
        <v>70</v>
      </c>
      <c r="F8" s="138">
        <f t="shared" si="0"/>
        <v>11900</v>
      </c>
      <c r="G8" s="134">
        <v>70</v>
      </c>
      <c r="H8" s="138">
        <f t="shared" si="1"/>
        <v>11900</v>
      </c>
      <c r="I8" s="134">
        <v>70</v>
      </c>
      <c r="J8" s="138">
        <f t="shared" si="2"/>
        <v>11900</v>
      </c>
    </row>
    <row r="9" spans="1:10" ht="13.5" thickBot="1" x14ac:dyDescent="0.25">
      <c r="A9" s="136" t="s">
        <v>142</v>
      </c>
      <c r="B9" s="135">
        <v>80</v>
      </c>
      <c r="C9" s="134">
        <v>170</v>
      </c>
      <c r="D9" s="138">
        <f t="shared" si="3"/>
        <v>13600</v>
      </c>
      <c r="E9" s="134">
        <v>170</v>
      </c>
      <c r="F9" s="138">
        <f t="shared" si="0"/>
        <v>13600</v>
      </c>
      <c r="G9" s="134">
        <v>170</v>
      </c>
      <c r="H9" s="138">
        <f t="shared" si="1"/>
        <v>13600</v>
      </c>
      <c r="I9" s="134">
        <v>170</v>
      </c>
      <c r="J9" s="138">
        <f t="shared" si="2"/>
        <v>13600</v>
      </c>
    </row>
    <row r="10" spans="1:10" ht="13.5" thickBot="1" x14ac:dyDescent="0.25">
      <c r="A10" s="136" t="s">
        <v>356</v>
      </c>
      <c r="B10" s="135">
        <v>140</v>
      </c>
      <c r="C10" s="134">
        <v>170</v>
      </c>
      <c r="D10" s="138">
        <f t="shared" si="3"/>
        <v>23800</v>
      </c>
      <c r="E10" s="134">
        <v>170</v>
      </c>
      <c r="F10" s="138">
        <f t="shared" si="0"/>
        <v>23800</v>
      </c>
      <c r="G10" s="134">
        <v>170</v>
      </c>
      <c r="H10" s="138">
        <f t="shared" si="1"/>
        <v>23800</v>
      </c>
      <c r="I10" s="134">
        <v>170</v>
      </c>
      <c r="J10" s="138">
        <f t="shared" si="2"/>
        <v>23800</v>
      </c>
    </row>
    <row r="11" spans="1:10" ht="13.5" thickBot="1" x14ac:dyDescent="0.25">
      <c r="A11" s="133" t="s">
        <v>355</v>
      </c>
      <c r="B11" s="132">
        <v>130</v>
      </c>
      <c r="C11" s="131">
        <v>168</v>
      </c>
      <c r="D11" s="138">
        <f t="shared" si="3"/>
        <v>21840</v>
      </c>
      <c r="E11" s="131">
        <v>168</v>
      </c>
      <c r="F11" s="138">
        <f t="shared" si="0"/>
        <v>21840</v>
      </c>
      <c r="G11" s="131">
        <v>168</v>
      </c>
      <c r="H11" s="138">
        <f t="shared" si="1"/>
        <v>21840</v>
      </c>
      <c r="I11" s="131">
        <v>150</v>
      </c>
      <c r="J11" s="138">
        <f t="shared" si="2"/>
        <v>19500</v>
      </c>
    </row>
  </sheetData>
  <mergeCells count="6">
    <mergeCell ref="G1:H1"/>
    <mergeCell ref="I1:J1"/>
    <mergeCell ref="A1:A2"/>
    <mergeCell ref="B1:B2"/>
    <mergeCell ref="C1:D1"/>
    <mergeCell ref="E1:F1"/>
  </mergeCells>
  <pageMargins left="0.7" right="0.7" top="0.78740157499999996" bottom="0.78740157499999996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K14" sqref="K14"/>
    </sheetView>
  </sheetViews>
  <sheetFormatPr defaultRowHeight="12.75" x14ac:dyDescent="0.2"/>
  <sheetData>
    <row r="1" spans="1:15" ht="13.5" thickBot="1" x14ac:dyDescent="0.25">
      <c r="A1" s="1" t="s">
        <v>0</v>
      </c>
      <c r="B1" s="1" t="s">
        <v>1</v>
      </c>
      <c r="C1" s="1" t="s">
        <v>2</v>
      </c>
      <c r="D1" s="1" t="s">
        <v>20</v>
      </c>
      <c r="E1" s="1" t="s">
        <v>19</v>
      </c>
      <c r="F1" s="1" t="s">
        <v>3</v>
      </c>
      <c r="G1" s="1" t="s">
        <v>4</v>
      </c>
      <c r="I1" s="148" t="s">
        <v>44</v>
      </c>
      <c r="J1" s="148" t="s">
        <v>4</v>
      </c>
    </row>
    <row r="2" spans="1:15" x14ac:dyDescent="0.2">
      <c r="A2" t="s">
        <v>9</v>
      </c>
      <c r="B2" t="s">
        <v>10</v>
      </c>
      <c r="C2" t="s">
        <v>14</v>
      </c>
      <c r="D2" t="s">
        <v>8</v>
      </c>
      <c r="E2" s="2">
        <v>500</v>
      </c>
      <c r="F2">
        <v>11</v>
      </c>
      <c r="G2" s="3">
        <f t="shared" ref="G2" si="0">E2*F2</f>
        <v>5500</v>
      </c>
      <c r="I2" t="s">
        <v>22</v>
      </c>
      <c r="J2" t="s">
        <v>375</v>
      </c>
    </row>
    <row r="3" spans="1:15" x14ac:dyDescent="0.2">
      <c r="A3" t="s">
        <v>9</v>
      </c>
      <c r="B3" t="s">
        <v>6</v>
      </c>
      <c r="C3" t="s">
        <v>13</v>
      </c>
      <c r="D3" t="s">
        <v>8</v>
      </c>
      <c r="E3" s="2">
        <v>398</v>
      </c>
      <c r="F3">
        <v>25</v>
      </c>
      <c r="G3" s="3">
        <f t="shared" ref="G3:G43" si="1">E3*F3</f>
        <v>9950</v>
      </c>
    </row>
    <row r="4" spans="1:15" x14ac:dyDescent="0.2">
      <c r="A4" t="s">
        <v>260</v>
      </c>
      <c r="B4" t="s">
        <v>12</v>
      </c>
      <c r="C4" t="s">
        <v>7</v>
      </c>
      <c r="D4" t="s">
        <v>8</v>
      </c>
      <c r="E4" s="2">
        <v>140</v>
      </c>
      <c r="F4">
        <v>25</v>
      </c>
      <c r="G4" s="3">
        <f t="shared" si="1"/>
        <v>3500</v>
      </c>
    </row>
    <row r="5" spans="1:15" ht="13.5" thickBot="1" x14ac:dyDescent="0.25">
      <c r="A5" t="s">
        <v>9</v>
      </c>
      <c r="B5" t="s">
        <v>12</v>
      </c>
      <c r="C5" t="s">
        <v>7</v>
      </c>
      <c r="D5" t="s">
        <v>8</v>
      </c>
      <c r="E5" s="2">
        <v>140</v>
      </c>
      <c r="F5">
        <v>25</v>
      </c>
      <c r="G5" s="3">
        <f t="shared" si="1"/>
        <v>3500</v>
      </c>
      <c r="I5" s="1" t="s">
        <v>0</v>
      </c>
      <c r="J5" s="1" t="s">
        <v>1</v>
      </c>
      <c r="K5" s="1" t="s">
        <v>2</v>
      </c>
      <c r="L5" s="1" t="s">
        <v>20</v>
      </c>
      <c r="M5" s="1" t="s">
        <v>19</v>
      </c>
      <c r="N5" s="1" t="s">
        <v>3</v>
      </c>
      <c r="O5" s="1" t="s">
        <v>4</v>
      </c>
    </row>
    <row r="6" spans="1:15" x14ac:dyDescent="0.2">
      <c r="A6" t="s">
        <v>9</v>
      </c>
      <c r="B6" t="s">
        <v>6</v>
      </c>
      <c r="C6" t="s">
        <v>14</v>
      </c>
      <c r="D6" t="s">
        <v>8</v>
      </c>
      <c r="E6" s="2">
        <v>240</v>
      </c>
      <c r="F6">
        <v>12</v>
      </c>
      <c r="G6" s="3">
        <f t="shared" si="1"/>
        <v>2880</v>
      </c>
      <c r="I6" t="s">
        <v>9</v>
      </c>
      <c r="J6" t="s">
        <v>6</v>
      </c>
      <c r="K6" t="s">
        <v>13</v>
      </c>
      <c r="L6" t="s">
        <v>8</v>
      </c>
      <c r="M6" s="2">
        <v>398</v>
      </c>
      <c r="N6">
        <v>25</v>
      </c>
      <c r="O6" s="3">
        <v>9950</v>
      </c>
    </row>
    <row r="7" spans="1:15" x14ac:dyDescent="0.2">
      <c r="A7" t="s">
        <v>11</v>
      </c>
      <c r="B7" t="s">
        <v>17</v>
      </c>
      <c r="C7" t="s">
        <v>13</v>
      </c>
      <c r="D7" t="s">
        <v>15</v>
      </c>
      <c r="E7" s="2">
        <v>422</v>
      </c>
      <c r="F7">
        <v>25</v>
      </c>
      <c r="G7" s="3">
        <f t="shared" si="1"/>
        <v>10550</v>
      </c>
      <c r="I7" t="s">
        <v>9</v>
      </c>
      <c r="J7" t="s">
        <v>12</v>
      </c>
      <c r="K7" t="s">
        <v>14</v>
      </c>
      <c r="L7" t="s">
        <v>8</v>
      </c>
      <c r="M7" s="2">
        <v>462</v>
      </c>
      <c r="N7">
        <v>24</v>
      </c>
      <c r="O7" s="3">
        <v>11088</v>
      </c>
    </row>
    <row r="8" spans="1:15" x14ac:dyDescent="0.2">
      <c r="A8" t="s">
        <v>11</v>
      </c>
      <c r="B8" t="s">
        <v>6</v>
      </c>
      <c r="C8" t="s">
        <v>14</v>
      </c>
      <c r="D8" t="s">
        <v>8</v>
      </c>
      <c r="E8" s="2">
        <v>142</v>
      </c>
      <c r="F8">
        <v>22</v>
      </c>
      <c r="G8" s="3">
        <f t="shared" si="1"/>
        <v>3124</v>
      </c>
      <c r="I8" t="s">
        <v>9</v>
      </c>
      <c r="J8" t="s">
        <v>10</v>
      </c>
      <c r="K8" t="s">
        <v>7</v>
      </c>
      <c r="L8" t="s">
        <v>8</v>
      </c>
      <c r="M8" s="2">
        <v>700</v>
      </c>
      <c r="N8">
        <v>19</v>
      </c>
      <c r="O8" s="3">
        <v>13300</v>
      </c>
    </row>
    <row r="9" spans="1:15" x14ac:dyDescent="0.2">
      <c r="A9" t="s">
        <v>5</v>
      </c>
      <c r="B9" t="s">
        <v>6</v>
      </c>
      <c r="C9" t="s">
        <v>7</v>
      </c>
      <c r="D9" t="s">
        <v>15</v>
      </c>
      <c r="E9" s="2">
        <v>176</v>
      </c>
      <c r="F9">
        <v>25</v>
      </c>
      <c r="G9" s="3">
        <f t="shared" si="1"/>
        <v>4400</v>
      </c>
      <c r="I9" t="s">
        <v>9</v>
      </c>
      <c r="J9" t="s">
        <v>12</v>
      </c>
      <c r="K9" t="s">
        <v>13</v>
      </c>
      <c r="L9" t="s">
        <v>18</v>
      </c>
      <c r="M9" s="2">
        <v>549</v>
      </c>
      <c r="N9">
        <v>14</v>
      </c>
      <c r="O9" s="3">
        <v>7686</v>
      </c>
    </row>
    <row r="10" spans="1:15" x14ac:dyDescent="0.2">
      <c r="A10" t="s">
        <v>11</v>
      </c>
      <c r="B10" t="s">
        <v>17</v>
      </c>
      <c r="C10" t="s">
        <v>7</v>
      </c>
      <c r="D10" t="s">
        <v>18</v>
      </c>
      <c r="E10" s="2">
        <v>503</v>
      </c>
      <c r="F10">
        <v>24</v>
      </c>
      <c r="G10" s="3">
        <f t="shared" si="1"/>
        <v>12072</v>
      </c>
      <c r="M10" s="2"/>
      <c r="O10" s="3"/>
    </row>
    <row r="11" spans="1:15" x14ac:dyDescent="0.2">
      <c r="A11" t="s">
        <v>261</v>
      </c>
      <c r="B11" t="s">
        <v>17</v>
      </c>
      <c r="C11" t="s">
        <v>7</v>
      </c>
      <c r="D11" t="s">
        <v>18</v>
      </c>
      <c r="E11" s="2">
        <v>503</v>
      </c>
      <c r="F11">
        <v>24</v>
      </c>
      <c r="G11" s="3">
        <f t="shared" si="1"/>
        <v>12072</v>
      </c>
      <c r="M11" s="2"/>
      <c r="O11" s="3"/>
    </row>
    <row r="12" spans="1:15" x14ac:dyDescent="0.2">
      <c r="A12" t="s">
        <v>11</v>
      </c>
      <c r="B12" t="s">
        <v>12</v>
      </c>
      <c r="C12" t="s">
        <v>14</v>
      </c>
      <c r="D12" t="s">
        <v>8</v>
      </c>
      <c r="E12" s="2">
        <v>140</v>
      </c>
      <c r="F12">
        <v>23</v>
      </c>
      <c r="G12" s="3">
        <f t="shared" si="1"/>
        <v>3220</v>
      </c>
      <c r="M12" s="2"/>
      <c r="O12" s="3"/>
    </row>
    <row r="13" spans="1:15" x14ac:dyDescent="0.2">
      <c r="A13" t="s">
        <v>9</v>
      </c>
      <c r="B13" t="s">
        <v>12</v>
      </c>
      <c r="C13" t="s">
        <v>14</v>
      </c>
      <c r="D13" t="s">
        <v>8</v>
      </c>
      <c r="E13" s="2">
        <v>462</v>
      </c>
      <c r="F13">
        <v>24</v>
      </c>
      <c r="G13" s="3">
        <f t="shared" si="1"/>
        <v>11088</v>
      </c>
      <c r="M13" s="2"/>
      <c r="O13" s="3"/>
    </row>
    <row r="14" spans="1:15" x14ac:dyDescent="0.2">
      <c r="A14" t="s">
        <v>11</v>
      </c>
      <c r="B14" t="s">
        <v>10</v>
      </c>
      <c r="C14" t="s">
        <v>13</v>
      </c>
      <c r="D14" t="s">
        <v>8</v>
      </c>
      <c r="E14" s="2">
        <v>138</v>
      </c>
      <c r="F14">
        <v>22</v>
      </c>
      <c r="G14" s="3">
        <f t="shared" si="1"/>
        <v>3036</v>
      </c>
      <c r="M14" s="2"/>
      <c r="O14" s="3"/>
    </row>
    <row r="15" spans="1:15" x14ac:dyDescent="0.2">
      <c r="A15" t="s">
        <v>261</v>
      </c>
      <c r="B15" t="s">
        <v>17</v>
      </c>
      <c r="C15" t="s">
        <v>16</v>
      </c>
      <c r="D15" t="s">
        <v>15</v>
      </c>
      <c r="E15" s="2">
        <v>120</v>
      </c>
      <c r="F15">
        <v>12</v>
      </c>
      <c r="G15" s="3">
        <f t="shared" si="1"/>
        <v>1440</v>
      </c>
      <c r="M15" s="2"/>
      <c r="O15" s="3"/>
    </row>
    <row r="16" spans="1:15" x14ac:dyDescent="0.2">
      <c r="A16" t="s">
        <v>5</v>
      </c>
      <c r="B16" t="s">
        <v>10</v>
      </c>
      <c r="C16" t="s">
        <v>7</v>
      </c>
      <c r="D16" t="s">
        <v>8</v>
      </c>
      <c r="E16" s="2">
        <v>118</v>
      </c>
      <c r="F16">
        <v>20</v>
      </c>
      <c r="G16" s="3">
        <f t="shared" si="1"/>
        <v>2360</v>
      </c>
      <c r="M16" s="2"/>
      <c r="O16" s="3"/>
    </row>
    <row r="17" spans="1:15" x14ac:dyDescent="0.2">
      <c r="A17" t="s">
        <v>9</v>
      </c>
      <c r="B17" t="s">
        <v>17</v>
      </c>
      <c r="C17" t="s">
        <v>16</v>
      </c>
      <c r="D17" t="s">
        <v>15</v>
      </c>
      <c r="E17" s="2">
        <v>120</v>
      </c>
      <c r="F17">
        <v>12</v>
      </c>
      <c r="G17" s="3">
        <f t="shared" si="1"/>
        <v>1440</v>
      </c>
      <c r="M17" s="2"/>
      <c r="O17" s="3"/>
    </row>
    <row r="18" spans="1:15" x14ac:dyDescent="0.2">
      <c r="A18" t="s">
        <v>5</v>
      </c>
      <c r="B18" t="s">
        <v>12</v>
      </c>
      <c r="C18" t="s">
        <v>13</v>
      </c>
      <c r="D18" t="s">
        <v>8</v>
      </c>
      <c r="E18" s="2">
        <v>418</v>
      </c>
      <c r="F18">
        <v>20</v>
      </c>
      <c r="G18" s="3">
        <f t="shared" si="1"/>
        <v>8360</v>
      </c>
      <c r="M18" s="2"/>
      <c r="O18" s="3"/>
    </row>
    <row r="19" spans="1:15" x14ac:dyDescent="0.2">
      <c r="A19" t="s">
        <v>5</v>
      </c>
      <c r="B19" t="s">
        <v>10</v>
      </c>
      <c r="C19" t="s">
        <v>7</v>
      </c>
      <c r="D19" t="s">
        <v>15</v>
      </c>
      <c r="E19" s="2">
        <v>231</v>
      </c>
      <c r="F19">
        <v>20</v>
      </c>
      <c r="G19" s="3">
        <f t="shared" si="1"/>
        <v>4620</v>
      </c>
      <c r="M19" s="2"/>
      <c r="O19" s="3"/>
    </row>
    <row r="20" spans="1:15" x14ac:dyDescent="0.2">
      <c r="A20" t="s">
        <v>9</v>
      </c>
      <c r="B20" t="s">
        <v>10</v>
      </c>
      <c r="C20" t="s">
        <v>14</v>
      </c>
      <c r="D20" t="s">
        <v>15</v>
      </c>
      <c r="E20" s="2">
        <v>198</v>
      </c>
      <c r="F20">
        <v>18</v>
      </c>
      <c r="G20" s="3">
        <f t="shared" si="1"/>
        <v>3564</v>
      </c>
      <c r="M20" s="2"/>
      <c r="O20" s="3"/>
    </row>
    <row r="21" spans="1:15" x14ac:dyDescent="0.2">
      <c r="A21" t="s">
        <v>11</v>
      </c>
      <c r="B21" t="s">
        <v>12</v>
      </c>
      <c r="C21" t="s">
        <v>7</v>
      </c>
      <c r="D21" t="s">
        <v>15</v>
      </c>
      <c r="E21" s="2">
        <v>147</v>
      </c>
      <c r="F21">
        <v>20</v>
      </c>
      <c r="G21" s="3">
        <f t="shared" si="1"/>
        <v>2940</v>
      </c>
      <c r="M21" s="2"/>
      <c r="O21" s="3"/>
    </row>
    <row r="22" spans="1:15" x14ac:dyDescent="0.2">
      <c r="A22" t="s">
        <v>9</v>
      </c>
      <c r="B22" t="s">
        <v>6</v>
      </c>
      <c r="C22" t="s">
        <v>14</v>
      </c>
      <c r="D22" t="s">
        <v>15</v>
      </c>
      <c r="E22" s="2">
        <v>323</v>
      </c>
      <c r="F22">
        <v>15</v>
      </c>
      <c r="G22" s="3">
        <f t="shared" si="1"/>
        <v>4845</v>
      </c>
      <c r="M22" s="2"/>
      <c r="O22" s="3"/>
    </row>
    <row r="23" spans="1:15" x14ac:dyDescent="0.2">
      <c r="A23" t="s">
        <v>11</v>
      </c>
      <c r="B23" t="s">
        <v>6</v>
      </c>
      <c r="C23" t="s">
        <v>16</v>
      </c>
      <c r="D23" t="s">
        <v>15</v>
      </c>
      <c r="E23" s="2">
        <v>277</v>
      </c>
      <c r="F23">
        <v>17</v>
      </c>
      <c r="G23" s="3">
        <f t="shared" si="1"/>
        <v>4709</v>
      </c>
      <c r="M23" s="2"/>
      <c r="O23" s="3"/>
    </row>
    <row r="24" spans="1:15" x14ac:dyDescent="0.2">
      <c r="A24" t="s">
        <v>9</v>
      </c>
      <c r="B24" t="s">
        <v>10</v>
      </c>
      <c r="C24" t="s">
        <v>7</v>
      </c>
      <c r="D24" t="s">
        <v>8</v>
      </c>
      <c r="E24" s="2">
        <v>700</v>
      </c>
      <c r="F24">
        <v>19</v>
      </c>
      <c r="G24" s="3">
        <f t="shared" si="1"/>
        <v>13300</v>
      </c>
      <c r="M24" s="2"/>
      <c r="O24" s="3"/>
    </row>
    <row r="25" spans="1:15" x14ac:dyDescent="0.2">
      <c r="A25" t="s">
        <v>11</v>
      </c>
      <c r="B25" t="s">
        <v>12</v>
      </c>
      <c r="C25" t="s">
        <v>13</v>
      </c>
      <c r="D25" t="s">
        <v>8</v>
      </c>
      <c r="E25" s="2">
        <v>157</v>
      </c>
      <c r="F25">
        <v>19</v>
      </c>
      <c r="G25" s="3">
        <f t="shared" si="1"/>
        <v>2983</v>
      </c>
      <c r="M25" s="2"/>
      <c r="O25" s="3"/>
    </row>
    <row r="26" spans="1:15" x14ac:dyDescent="0.2">
      <c r="A26" t="s">
        <v>5</v>
      </c>
      <c r="B26" t="s">
        <v>12</v>
      </c>
      <c r="C26" t="s">
        <v>14</v>
      </c>
      <c r="D26" t="s">
        <v>15</v>
      </c>
      <c r="E26" s="2">
        <v>314</v>
      </c>
      <c r="F26">
        <v>11</v>
      </c>
      <c r="G26" s="3">
        <f t="shared" si="1"/>
        <v>3454</v>
      </c>
      <c r="M26" s="2"/>
      <c r="O26" s="3"/>
    </row>
    <row r="27" spans="1:15" x14ac:dyDescent="0.2">
      <c r="A27" t="s">
        <v>5</v>
      </c>
      <c r="B27" t="s">
        <v>12</v>
      </c>
      <c r="C27" t="s">
        <v>16</v>
      </c>
      <c r="D27" t="s">
        <v>15</v>
      </c>
      <c r="E27" s="2">
        <v>259</v>
      </c>
      <c r="F27">
        <v>13</v>
      </c>
      <c r="G27" s="3">
        <f t="shared" si="1"/>
        <v>3367</v>
      </c>
      <c r="M27" s="2"/>
      <c r="O27" s="3"/>
    </row>
    <row r="28" spans="1:15" x14ac:dyDescent="0.2">
      <c r="A28" t="s">
        <v>5</v>
      </c>
      <c r="B28" t="s">
        <v>6</v>
      </c>
      <c r="C28" t="s">
        <v>7</v>
      </c>
      <c r="D28" t="s">
        <v>8</v>
      </c>
      <c r="E28" s="2">
        <v>205</v>
      </c>
      <c r="F28">
        <v>18</v>
      </c>
      <c r="G28" s="3">
        <f t="shared" si="1"/>
        <v>3690</v>
      </c>
      <c r="M28" s="2"/>
      <c r="O28" s="3"/>
    </row>
    <row r="29" spans="1:15" x14ac:dyDescent="0.2">
      <c r="A29" t="s">
        <v>9</v>
      </c>
      <c r="B29" t="s">
        <v>12</v>
      </c>
      <c r="C29" t="s">
        <v>14</v>
      </c>
      <c r="D29" t="s">
        <v>15</v>
      </c>
      <c r="E29" s="2">
        <v>115</v>
      </c>
      <c r="F29">
        <v>20</v>
      </c>
      <c r="G29" s="3">
        <f t="shared" si="1"/>
        <v>2300</v>
      </c>
      <c r="M29" s="2"/>
      <c r="O29" s="3"/>
    </row>
    <row r="30" spans="1:15" x14ac:dyDescent="0.2">
      <c r="A30" t="s">
        <v>5</v>
      </c>
      <c r="B30" t="s">
        <v>6</v>
      </c>
      <c r="C30" t="s">
        <v>13</v>
      </c>
      <c r="D30" t="s">
        <v>15</v>
      </c>
      <c r="E30" s="2">
        <v>424</v>
      </c>
      <c r="F30">
        <v>18</v>
      </c>
      <c r="G30" s="3">
        <f t="shared" si="1"/>
        <v>7632</v>
      </c>
      <c r="M30" s="2"/>
      <c r="O30" s="3"/>
    </row>
    <row r="31" spans="1:15" x14ac:dyDescent="0.2">
      <c r="A31" t="s">
        <v>9</v>
      </c>
      <c r="B31" t="s">
        <v>17</v>
      </c>
      <c r="C31" t="s">
        <v>16</v>
      </c>
      <c r="D31" t="s">
        <v>18</v>
      </c>
      <c r="E31" s="2">
        <v>115</v>
      </c>
      <c r="F31">
        <v>24</v>
      </c>
      <c r="G31" s="3">
        <f t="shared" si="1"/>
        <v>2760</v>
      </c>
      <c r="M31" s="2"/>
      <c r="O31" s="3"/>
    </row>
    <row r="32" spans="1:15" x14ac:dyDescent="0.2">
      <c r="A32" t="s">
        <v>11</v>
      </c>
      <c r="B32" t="s">
        <v>17</v>
      </c>
      <c r="C32" t="s">
        <v>14</v>
      </c>
      <c r="D32" t="s">
        <v>18</v>
      </c>
      <c r="E32" s="2">
        <v>141</v>
      </c>
      <c r="F32">
        <v>25</v>
      </c>
      <c r="G32" s="3">
        <f t="shared" si="1"/>
        <v>3525</v>
      </c>
      <c r="M32" s="2"/>
      <c r="O32" s="3"/>
    </row>
    <row r="33" spans="1:15" x14ac:dyDescent="0.2">
      <c r="A33" t="s">
        <v>5</v>
      </c>
      <c r="B33" t="s">
        <v>10</v>
      </c>
      <c r="C33" t="s">
        <v>16</v>
      </c>
      <c r="D33" t="s">
        <v>18</v>
      </c>
      <c r="E33" s="2">
        <v>149</v>
      </c>
      <c r="F33">
        <v>10</v>
      </c>
      <c r="G33" s="3">
        <f t="shared" si="1"/>
        <v>1490</v>
      </c>
      <c r="M33" s="2"/>
      <c r="O33" s="3"/>
    </row>
    <row r="34" spans="1:15" x14ac:dyDescent="0.2">
      <c r="A34" t="s">
        <v>11</v>
      </c>
      <c r="B34" t="s">
        <v>10</v>
      </c>
      <c r="C34" t="s">
        <v>14</v>
      </c>
      <c r="D34" t="s">
        <v>18</v>
      </c>
      <c r="E34" s="2">
        <v>501</v>
      </c>
      <c r="F34">
        <v>12</v>
      </c>
      <c r="G34" s="3">
        <f t="shared" si="1"/>
        <v>6012</v>
      </c>
      <c r="M34" s="2"/>
      <c r="O34" s="3"/>
    </row>
    <row r="35" spans="1:15" x14ac:dyDescent="0.2">
      <c r="A35" t="s">
        <v>9</v>
      </c>
      <c r="B35" t="s">
        <v>10</v>
      </c>
      <c r="C35" t="s">
        <v>14</v>
      </c>
      <c r="D35" t="s">
        <v>18</v>
      </c>
      <c r="E35" s="2">
        <v>342</v>
      </c>
      <c r="F35">
        <v>20</v>
      </c>
      <c r="G35" s="3">
        <f t="shared" si="1"/>
        <v>6840</v>
      </c>
      <c r="M35" s="2"/>
      <c r="O35" s="3"/>
    </row>
    <row r="36" spans="1:15" x14ac:dyDescent="0.2">
      <c r="A36" t="s">
        <v>5</v>
      </c>
      <c r="B36" t="s">
        <v>6</v>
      </c>
      <c r="C36" t="s">
        <v>14</v>
      </c>
      <c r="D36" t="s">
        <v>18</v>
      </c>
      <c r="E36" s="2">
        <v>168</v>
      </c>
      <c r="F36">
        <v>10</v>
      </c>
      <c r="G36" s="3">
        <f t="shared" si="1"/>
        <v>1680</v>
      </c>
      <c r="M36" s="2"/>
      <c r="O36" s="3"/>
    </row>
    <row r="37" spans="1:15" x14ac:dyDescent="0.2">
      <c r="A37" t="s">
        <v>5</v>
      </c>
      <c r="B37" t="s">
        <v>6</v>
      </c>
      <c r="C37" t="s">
        <v>16</v>
      </c>
      <c r="D37" t="s">
        <v>18</v>
      </c>
      <c r="E37" s="2">
        <v>243</v>
      </c>
      <c r="F37">
        <v>10</v>
      </c>
      <c r="G37" s="3">
        <f t="shared" si="1"/>
        <v>2430</v>
      </c>
      <c r="M37" s="2"/>
      <c r="O37" s="3"/>
    </row>
    <row r="38" spans="1:15" x14ac:dyDescent="0.2">
      <c r="A38" t="s">
        <v>9</v>
      </c>
      <c r="B38" t="s">
        <v>6</v>
      </c>
      <c r="C38" t="s">
        <v>14</v>
      </c>
      <c r="D38" t="s">
        <v>18</v>
      </c>
      <c r="E38" s="2">
        <v>567</v>
      </c>
      <c r="F38">
        <v>12</v>
      </c>
      <c r="G38" s="3">
        <f t="shared" si="1"/>
        <v>6804</v>
      </c>
      <c r="M38" s="2"/>
      <c r="O38" s="3"/>
    </row>
    <row r="39" spans="1:15" x14ac:dyDescent="0.2">
      <c r="A39" t="s">
        <v>11</v>
      </c>
      <c r="B39" t="s">
        <v>6</v>
      </c>
      <c r="C39" t="s">
        <v>16</v>
      </c>
      <c r="D39" t="s">
        <v>18</v>
      </c>
      <c r="E39" s="2">
        <v>244</v>
      </c>
      <c r="F39">
        <v>20</v>
      </c>
      <c r="G39" s="3">
        <f t="shared" si="1"/>
        <v>4880</v>
      </c>
      <c r="M39" s="2"/>
      <c r="O39" s="3"/>
    </row>
    <row r="40" spans="1:15" x14ac:dyDescent="0.2">
      <c r="A40" t="s">
        <v>5</v>
      </c>
      <c r="B40" t="s">
        <v>10</v>
      </c>
      <c r="C40" t="s">
        <v>7</v>
      </c>
      <c r="D40" t="s">
        <v>15</v>
      </c>
      <c r="E40" s="2">
        <v>537</v>
      </c>
      <c r="F40">
        <v>14</v>
      </c>
      <c r="G40" s="3">
        <f t="shared" si="1"/>
        <v>7518</v>
      </c>
      <c r="M40" s="2"/>
      <c r="O40" s="3"/>
    </row>
    <row r="41" spans="1:15" x14ac:dyDescent="0.2">
      <c r="A41" t="s">
        <v>11</v>
      </c>
      <c r="B41" t="s">
        <v>12</v>
      </c>
      <c r="C41" t="s">
        <v>13</v>
      </c>
      <c r="D41" t="s">
        <v>18</v>
      </c>
      <c r="E41" s="2">
        <v>493</v>
      </c>
      <c r="F41">
        <v>14</v>
      </c>
      <c r="G41" s="3">
        <f t="shared" si="1"/>
        <v>6902</v>
      </c>
      <c r="M41" s="2"/>
      <c r="O41" s="3"/>
    </row>
    <row r="42" spans="1:15" x14ac:dyDescent="0.2">
      <c r="A42" t="s">
        <v>260</v>
      </c>
      <c r="B42" t="s">
        <v>12</v>
      </c>
      <c r="C42" t="s">
        <v>14</v>
      </c>
      <c r="D42" t="s">
        <v>15</v>
      </c>
      <c r="E42" s="2">
        <v>115</v>
      </c>
      <c r="F42">
        <v>20</v>
      </c>
      <c r="G42" s="3">
        <f t="shared" si="1"/>
        <v>2300</v>
      </c>
      <c r="M42" s="2"/>
      <c r="O42" s="3"/>
    </row>
    <row r="43" spans="1:15" x14ac:dyDescent="0.2">
      <c r="A43" t="s">
        <v>9</v>
      </c>
      <c r="B43" t="s">
        <v>12</v>
      </c>
      <c r="C43" t="s">
        <v>13</v>
      </c>
      <c r="D43" t="s">
        <v>18</v>
      </c>
      <c r="E43" s="2">
        <v>549</v>
      </c>
      <c r="F43">
        <v>14</v>
      </c>
      <c r="G43" s="3">
        <f t="shared" si="1"/>
        <v>7686</v>
      </c>
      <c r="M43" s="2"/>
      <c r="O43" s="3"/>
    </row>
    <row r="44" spans="1:15" x14ac:dyDescent="0.2">
      <c r="M44" s="2"/>
      <c r="O44" s="3"/>
    </row>
    <row r="45" spans="1:15" x14ac:dyDescent="0.2">
      <c r="M45" s="2"/>
      <c r="O45" s="3"/>
    </row>
    <row r="46" spans="1:15" x14ac:dyDescent="0.2">
      <c r="M46" s="2"/>
      <c r="O46" s="3"/>
    </row>
    <row r="47" spans="1:15" x14ac:dyDescent="0.2">
      <c r="M47" s="2"/>
      <c r="O47" s="3"/>
    </row>
  </sheetData>
  <phoneticPr fontId="0" type="noConversion"/>
  <conditionalFormatting sqref="A9:A43">
    <cfRule type="cellIs" dxfId="5" priority="4" operator="equal">
      <formula>"prosinec"</formula>
    </cfRule>
    <cfRule type="cellIs" dxfId="4" priority="3" operator="equal">
      <formula>"prosinec"</formula>
    </cfRule>
  </conditionalFormatting>
  <conditionalFormatting sqref="C2:C43 A2:D2">
    <cfRule type="expression" dxfId="3" priority="1">
      <formula>$G2&gt;=10000</formula>
    </cfRule>
  </conditionalFormatting>
  <dataValidations count="2">
    <dataValidation type="whole" allowBlank="1" showInputMessage="1" showErrorMessage="1" sqref="F3:F43">
      <formula1>10</formula1>
      <formula2>50</formula2>
    </dataValidation>
    <dataValidation type="whole" errorStyle="information" allowBlank="1" showInputMessage="1" showErrorMessage="1" errorTitle="pozor" error="hodnota mimo rozsah 10 až 50" promptTitle="pozor" prompt="zadej 10 až 50" sqref="F2">
      <formula1>10</formula1>
      <formula2>50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02A7FEA-083B-469A-AFBA-D3362D983CAE}">
            <x14:iconSet iconSet="3Arrows" custom="1">
              <x14:cfvo type="percent">
                <xm:f>0</xm:f>
              </x14:cfvo>
              <x14:cfvo type="num">
                <xm:f>5000</xm:f>
              </x14:cfvo>
              <x14:cfvo type="num">
                <xm:f>10000</xm:f>
              </x14:cfvo>
              <x14:cfIcon iconSet="3Flags" iconId="0"/>
              <x14:cfIcon iconSet="3TrafficLights1" iconId="1"/>
              <x14:cfIcon iconSet="3Arrows" iconId="2"/>
            </x14:iconSet>
          </x14:cfRule>
          <xm:sqref>G2:G43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47" workbookViewId="0">
      <selection activeCell="L74" sqref="L74"/>
    </sheetView>
  </sheetViews>
  <sheetFormatPr defaultRowHeight="12.75" x14ac:dyDescent="0.2"/>
  <cols>
    <col min="1" max="1" width="13.7109375" customWidth="1"/>
    <col min="3" max="3" width="17" customWidth="1"/>
    <col min="5" max="5" width="11.28515625" bestFit="1" customWidth="1"/>
  </cols>
  <sheetData>
    <row r="1" spans="1:8" ht="15.75" customHeight="1" x14ac:dyDescent="0.2">
      <c r="A1" s="4" t="s">
        <v>23</v>
      </c>
      <c r="B1" s="4" t="s">
        <v>24</v>
      </c>
      <c r="C1" s="4" t="s">
        <v>0</v>
      </c>
      <c r="D1" s="4" t="s">
        <v>3</v>
      </c>
      <c r="E1" s="4" t="s">
        <v>25</v>
      </c>
      <c r="F1" s="4" t="s">
        <v>166</v>
      </c>
      <c r="G1" s="4" t="s">
        <v>26</v>
      </c>
      <c r="H1" s="5" t="s">
        <v>27</v>
      </c>
    </row>
    <row r="2" spans="1:8" ht="15.75" customHeight="1" x14ac:dyDescent="0.2">
      <c r="A2" s="6" t="s">
        <v>28</v>
      </c>
      <c r="B2" s="6" t="s">
        <v>29</v>
      </c>
      <c r="C2" s="6" t="s">
        <v>21</v>
      </c>
      <c r="D2" s="7">
        <v>17000</v>
      </c>
      <c r="E2" s="6" t="s">
        <v>31</v>
      </c>
      <c r="F2" s="7">
        <v>21</v>
      </c>
      <c r="G2" s="7">
        <v>17</v>
      </c>
    </row>
    <row r="3" spans="1:8" ht="15.75" customHeight="1" x14ac:dyDescent="0.2">
      <c r="A3" s="6" t="s">
        <v>28</v>
      </c>
      <c r="B3" s="6" t="s">
        <v>29</v>
      </c>
      <c r="C3" s="6" t="s">
        <v>21</v>
      </c>
      <c r="D3" s="7">
        <v>16250</v>
      </c>
      <c r="E3" s="6" t="s">
        <v>31</v>
      </c>
      <c r="F3" s="7">
        <v>16</v>
      </c>
      <c r="G3" s="7">
        <v>11</v>
      </c>
      <c r="H3" t="s">
        <v>32</v>
      </c>
    </row>
    <row r="4" spans="1:8" ht="15.75" customHeight="1" x14ac:dyDescent="0.2">
      <c r="A4" s="6" t="s">
        <v>28</v>
      </c>
      <c r="B4" s="6" t="s">
        <v>39</v>
      </c>
      <c r="C4" s="6" t="s">
        <v>21</v>
      </c>
      <c r="D4" s="7">
        <v>16200</v>
      </c>
      <c r="E4" s="6" t="s">
        <v>12</v>
      </c>
      <c r="F4" s="7">
        <v>12</v>
      </c>
      <c r="G4" s="7">
        <v>10</v>
      </c>
    </row>
    <row r="5" spans="1:8" ht="15.75" customHeight="1" x14ac:dyDescent="0.2">
      <c r="A5" s="6" t="s">
        <v>28</v>
      </c>
      <c r="B5" s="6" t="s">
        <v>33</v>
      </c>
      <c r="C5" s="6" t="s">
        <v>21</v>
      </c>
      <c r="D5" s="7">
        <v>15150</v>
      </c>
      <c r="E5" s="6" t="s">
        <v>17</v>
      </c>
      <c r="F5" s="7">
        <v>24</v>
      </c>
      <c r="G5" s="7">
        <v>10</v>
      </c>
      <c r="H5" t="s">
        <v>42</v>
      </c>
    </row>
    <row r="6" spans="1:8" ht="15.75" customHeight="1" x14ac:dyDescent="0.2">
      <c r="A6" s="6" t="s">
        <v>28</v>
      </c>
      <c r="B6" s="6" t="s">
        <v>33</v>
      </c>
      <c r="C6" s="6" t="s">
        <v>21</v>
      </c>
      <c r="D6" s="7">
        <v>15120</v>
      </c>
      <c r="E6" s="6" t="s">
        <v>17</v>
      </c>
      <c r="F6" s="7">
        <v>24</v>
      </c>
      <c r="G6" s="7">
        <v>11</v>
      </c>
      <c r="H6" t="s">
        <v>38</v>
      </c>
    </row>
    <row r="7" spans="1:8" ht="15.75" customHeight="1" x14ac:dyDescent="0.2">
      <c r="A7" s="6" t="s">
        <v>28</v>
      </c>
      <c r="B7" s="6" t="s">
        <v>33</v>
      </c>
      <c r="C7" s="6" t="s">
        <v>21</v>
      </c>
      <c r="D7" s="7">
        <v>15000</v>
      </c>
      <c r="E7" s="6" t="s">
        <v>17</v>
      </c>
      <c r="F7" s="7">
        <v>18</v>
      </c>
      <c r="G7" s="7">
        <v>10</v>
      </c>
    </row>
    <row r="8" spans="1:8" ht="15.75" customHeight="1" x14ac:dyDescent="0.2">
      <c r="A8" s="6" t="s">
        <v>28</v>
      </c>
      <c r="B8" s="6" t="s">
        <v>33</v>
      </c>
      <c r="C8" s="6" t="s">
        <v>21</v>
      </c>
      <c r="D8" s="7">
        <v>15000</v>
      </c>
      <c r="E8" s="6" t="s">
        <v>17</v>
      </c>
      <c r="F8" s="7">
        <v>6</v>
      </c>
      <c r="G8" s="7">
        <v>5</v>
      </c>
    </row>
    <row r="9" spans="1:8" ht="15.75" customHeight="1" x14ac:dyDescent="0.2">
      <c r="A9" s="6" t="s">
        <v>28</v>
      </c>
      <c r="B9" s="6" t="s">
        <v>33</v>
      </c>
      <c r="C9" s="6" t="s">
        <v>21</v>
      </c>
      <c r="D9" s="7">
        <v>14500</v>
      </c>
      <c r="E9" s="6" t="s">
        <v>31</v>
      </c>
      <c r="F9" s="7">
        <v>6</v>
      </c>
      <c r="G9" s="7">
        <v>5</v>
      </c>
    </row>
    <row r="10" spans="1:8" ht="15.75" customHeight="1" x14ac:dyDescent="0.2">
      <c r="A10" s="6" t="s">
        <v>28</v>
      </c>
      <c r="B10" s="6" t="s">
        <v>33</v>
      </c>
      <c r="C10" s="6" t="s">
        <v>21</v>
      </c>
      <c r="D10" s="7">
        <v>14200</v>
      </c>
      <c r="E10" s="6" t="s">
        <v>31</v>
      </c>
      <c r="F10" s="7">
        <v>6</v>
      </c>
      <c r="G10" s="7">
        <v>2</v>
      </c>
    </row>
    <row r="11" spans="1:8" ht="15.75" customHeight="1" x14ac:dyDescent="0.2">
      <c r="A11" s="6" t="s">
        <v>34</v>
      </c>
      <c r="B11" s="6" t="s">
        <v>29</v>
      </c>
      <c r="C11" s="6" t="s">
        <v>21</v>
      </c>
      <c r="D11" s="7">
        <v>13300</v>
      </c>
      <c r="E11" s="6" t="s">
        <v>31</v>
      </c>
      <c r="F11" s="7">
        <v>15</v>
      </c>
      <c r="G11" s="7">
        <v>18</v>
      </c>
    </row>
    <row r="12" spans="1:8" ht="15.75" customHeight="1" x14ac:dyDescent="0.2">
      <c r="A12" s="6" t="s">
        <v>34</v>
      </c>
      <c r="B12" s="6" t="s">
        <v>36</v>
      </c>
      <c r="C12" s="6" t="s">
        <v>21</v>
      </c>
      <c r="D12" s="7">
        <v>12050</v>
      </c>
      <c r="E12" s="6" t="s">
        <v>17</v>
      </c>
      <c r="F12" s="7">
        <v>35</v>
      </c>
      <c r="G12" s="7">
        <v>15</v>
      </c>
    </row>
    <row r="13" spans="1:8" ht="15.75" customHeight="1" x14ac:dyDescent="0.2">
      <c r="A13" s="6" t="s">
        <v>34</v>
      </c>
      <c r="B13" s="6" t="s">
        <v>33</v>
      </c>
      <c r="C13" s="6" t="s">
        <v>21</v>
      </c>
      <c r="D13" s="7">
        <v>12000</v>
      </c>
      <c r="E13" s="6" t="s">
        <v>17</v>
      </c>
      <c r="F13" s="7">
        <v>41</v>
      </c>
      <c r="G13" s="7">
        <v>39</v>
      </c>
    </row>
    <row r="14" spans="1:8" ht="15.75" customHeight="1" x14ac:dyDescent="0.2">
      <c r="A14" s="6" t="s">
        <v>34</v>
      </c>
      <c r="B14" s="6" t="s">
        <v>33</v>
      </c>
      <c r="C14" s="6" t="s">
        <v>21</v>
      </c>
      <c r="D14" s="7">
        <v>12000</v>
      </c>
      <c r="E14" s="6" t="s">
        <v>35</v>
      </c>
      <c r="F14" s="7">
        <v>28</v>
      </c>
      <c r="G14" s="7">
        <v>16</v>
      </c>
    </row>
    <row r="15" spans="1:8" ht="15.75" customHeight="1" x14ac:dyDescent="0.2">
      <c r="A15" s="6" t="s">
        <v>37</v>
      </c>
      <c r="B15" s="6" t="s">
        <v>29</v>
      </c>
      <c r="C15" s="6" t="s">
        <v>21</v>
      </c>
      <c r="D15" s="7">
        <v>10520</v>
      </c>
      <c r="E15" s="6" t="s">
        <v>31</v>
      </c>
      <c r="F15" s="7">
        <v>36</v>
      </c>
      <c r="G15" s="7">
        <v>5</v>
      </c>
      <c r="H15" t="s">
        <v>32</v>
      </c>
    </row>
    <row r="16" spans="1:8" ht="15.75" customHeight="1" x14ac:dyDescent="0.2">
      <c r="A16" s="6" t="s">
        <v>37</v>
      </c>
      <c r="B16" s="6" t="s">
        <v>36</v>
      </c>
      <c r="C16" s="6" t="s">
        <v>21</v>
      </c>
      <c r="D16" s="7">
        <v>9800</v>
      </c>
      <c r="E16" s="6" t="s">
        <v>31</v>
      </c>
      <c r="F16" s="7">
        <v>36</v>
      </c>
      <c r="G16" s="7">
        <v>33</v>
      </c>
      <c r="H16" t="s">
        <v>38</v>
      </c>
    </row>
    <row r="17" spans="1:8" ht="15.75" customHeight="1" x14ac:dyDescent="0.2">
      <c r="A17" s="6" t="s">
        <v>37</v>
      </c>
      <c r="B17" s="6" t="s">
        <v>36</v>
      </c>
      <c r="C17" s="6" t="s">
        <v>21</v>
      </c>
      <c r="D17" s="7">
        <v>9800</v>
      </c>
      <c r="E17" s="6" t="s">
        <v>31</v>
      </c>
      <c r="F17" s="7">
        <v>23</v>
      </c>
      <c r="G17" s="7">
        <v>20</v>
      </c>
    </row>
    <row r="18" spans="1:8" ht="15.75" customHeight="1" x14ac:dyDescent="0.2">
      <c r="A18" s="6" t="s">
        <v>37</v>
      </c>
      <c r="B18" s="6" t="s">
        <v>39</v>
      </c>
      <c r="C18" s="6" t="s">
        <v>21</v>
      </c>
      <c r="D18" s="7">
        <v>8900</v>
      </c>
      <c r="E18" s="6" t="s">
        <v>40</v>
      </c>
      <c r="F18" s="7">
        <v>9</v>
      </c>
      <c r="G18" s="7">
        <v>9</v>
      </c>
      <c r="H18" t="s">
        <v>38</v>
      </c>
    </row>
    <row r="19" spans="1:8" ht="15.75" customHeight="1" x14ac:dyDescent="0.2">
      <c r="A19" s="6" t="s">
        <v>37</v>
      </c>
      <c r="B19" s="6" t="s">
        <v>29</v>
      </c>
      <c r="C19" s="6" t="s">
        <v>21</v>
      </c>
      <c r="D19" s="7">
        <v>7640</v>
      </c>
      <c r="E19" s="6" t="s">
        <v>40</v>
      </c>
      <c r="F19" s="7">
        <v>23</v>
      </c>
      <c r="G19" s="7">
        <v>7</v>
      </c>
      <c r="H19" t="s">
        <v>32</v>
      </c>
    </row>
    <row r="20" spans="1:8" ht="15.75" customHeight="1" x14ac:dyDescent="0.2">
      <c r="A20" s="6" t="s">
        <v>28</v>
      </c>
      <c r="B20" s="6" t="s">
        <v>29</v>
      </c>
      <c r="C20" s="6" t="s">
        <v>22</v>
      </c>
      <c r="D20" s="7">
        <v>17000</v>
      </c>
      <c r="E20" s="6" t="s">
        <v>31</v>
      </c>
      <c r="F20" s="7">
        <v>20</v>
      </c>
      <c r="G20" s="7">
        <v>18</v>
      </c>
    </row>
    <row r="21" spans="1:8" ht="15.75" customHeight="1" x14ac:dyDescent="0.2">
      <c r="A21" s="6" t="s">
        <v>28</v>
      </c>
      <c r="B21" s="6" t="s">
        <v>29</v>
      </c>
      <c r="C21" s="6" t="s">
        <v>22</v>
      </c>
      <c r="D21" s="7">
        <v>16250</v>
      </c>
      <c r="E21" s="6" t="s">
        <v>31</v>
      </c>
      <c r="F21" s="7">
        <v>15</v>
      </c>
      <c r="G21" s="7">
        <v>2</v>
      </c>
    </row>
    <row r="22" spans="1:8" ht="15.75" customHeight="1" x14ac:dyDescent="0.2">
      <c r="A22" s="6" t="s">
        <v>28</v>
      </c>
      <c r="B22" s="6" t="s">
        <v>29</v>
      </c>
      <c r="C22" s="6" t="s">
        <v>22</v>
      </c>
      <c r="D22" s="7">
        <v>16000</v>
      </c>
      <c r="E22" s="6" t="s">
        <v>31</v>
      </c>
      <c r="F22" s="7">
        <v>21</v>
      </c>
      <c r="G22" s="7">
        <v>16</v>
      </c>
      <c r="H22" t="s">
        <v>42</v>
      </c>
    </row>
    <row r="23" spans="1:8" ht="15.75" customHeight="1" x14ac:dyDescent="0.2">
      <c r="A23" s="6" t="s">
        <v>28</v>
      </c>
      <c r="B23" s="6" t="s">
        <v>33</v>
      </c>
      <c r="C23" s="6" t="s">
        <v>22</v>
      </c>
      <c r="D23" s="7">
        <v>15420</v>
      </c>
      <c r="E23" s="6" t="s">
        <v>31</v>
      </c>
      <c r="F23" s="7">
        <v>23</v>
      </c>
      <c r="G23" s="7">
        <v>3</v>
      </c>
    </row>
    <row r="24" spans="1:8" ht="15.75" customHeight="1" x14ac:dyDescent="0.2">
      <c r="A24" s="6" t="s">
        <v>28</v>
      </c>
      <c r="B24" s="6" t="s">
        <v>33</v>
      </c>
      <c r="C24" s="6" t="s">
        <v>22</v>
      </c>
      <c r="D24" s="7">
        <v>15050</v>
      </c>
      <c r="E24" s="6" t="s">
        <v>17</v>
      </c>
      <c r="F24" s="7">
        <v>24</v>
      </c>
      <c r="G24" s="7">
        <v>15</v>
      </c>
    </row>
    <row r="25" spans="1:8" ht="15.75" customHeight="1" x14ac:dyDescent="0.2">
      <c r="A25" s="6" t="s">
        <v>28</v>
      </c>
      <c r="B25" s="6" t="s">
        <v>33</v>
      </c>
      <c r="C25" s="6" t="s">
        <v>22</v>
      </c>
      <c r="D25" s="7">
        <v>15000</v>
      </c>
      <c r="E25" s="6" t="s">
        <v>17</v>
      </c>
      <c r="F25" s="7">
        <v>12</v>
      </c>
      <c r="G25" s="7">
        <v>11</v>
      </c>
    </row>
    <row r="26" spans="1:8" ht="15.75" customHeight="1" x14ac:dyDescent="0.2">
      <c r="A26" s="6" t="s">
        <v>28</v>
      </c>
      <c r="B26" s="6" t="s">
        <v>33</v>
      </c>
      <c r="C26" s="6" t="s">
        <v>22</v>
      </c>
      <c r="D26" s="7">
        <v>14600</v>
      </c>
      <c r="E26" s="6" t="s">
        <v>17</v>
      </c>
      <c r="F26" s="7">
        <v>6</v>
      </c>
      <c r="G26" s="7">
        <v>4</v>
      </c>
      <c r="H26" t="s">
        <v>38</v>
      </c>
    </row>
    <row r="27" spans="1:8" ht="15.75" customHeight="1" x14ac:dyDescent="0.2">
      <c r="A27" s="6" t="s">
        <v>28</v>
      </c>
      <c r="B27" s="6" t="s">
        <v>33</v>
      </c>
      <c r="C27" s="6" t="s">
        <v>22</v>
      </c>
      <c r="D27" s="7">
        <v>14300</v>
      </c>
      <c r="E27" s="6" t="s">
        <v>31</v>
      </c>
      <c r="F27" s="7">
        <v>6</v>
      </c>
      <c r="G27" s="7">
        <v>3</v>
      </c>
      <c r="H27" t="s">
        <v>38</v>
      </c>
    </row>
    <row r="28" spans="1:8" ht="15.75" customHeight="1" x14ac:dyDescent="0.2">
      <c r="A28" s="6" t="s">
        <v>34</v>
      </c>
      <c r="B28" s="6" t="s">
        <v>29</v>
      </c>
      <c r="C28" s="6" t="s">
        <v>22</v>
      </c>
      <c r="D28" s="7">
        <v>13400</v>
      </c>
      <c r="E28" s="6" t="s">
        <v>31</v>
      </c>
      <c r="F28" s="7">
        <v>15</v>
      </c>
      <c r="G28" s="7">
        <v>17</v>
      </c>
    </row>
    <row r="29" spans="1:8" ht="15.75" customHeight="1" x14ac:dyDescent="0.2">
      <c r="A29" s="6" t="s">
        <v>34</v>
      </c>
      <c r="B29" s="6" t="s">
        <v>29</v>
      </c>
      <c r="C29" s="6" t="s">
        <v>22</v>
      </c>
      <c r="D29" s="7">
        <v>13200</v>
      </c>
      <c r="E29" s="6" t="s">
        <v>31</v>
      </c>
      <c r="F29" s="7">
        <v>15</v>
      </c>
      <c r="G29" s="7">
        <v>17</v>
      </c>
    </row>
    <row r="30" spans="1:8" ht="15.75" customHeight="1" x14ac:dyDescent="0.2">
      <c r="A30" s="6" t="s">
        <v>34</v>
      </c>
      <c r="B30" s="6" t="s">
        <v>36</v>
      </c>
      <c r="C30" s="6" t="s">
        <v>22</v>
      </c>
      <c r="D30" s="7">
        <v>13000</v>
      </c>
      <c r="E30" s="6" t="s">
        <v>31</v>
      </c>
      <c r="F30" s="7">
        <v>17</v>
      </c>
      <c r="G30" s="7">
        <v>2</v>
      </c>
    </row>
    <row r="31" spans="1:8" x14ac:dyDescent="0.2">
      <c r="A31" s="6" t="s">
        <v>34</v>
      </c>
      <c r="B31" s="6" t="s">
        <v>33</v>
      </c>
      <c r="C31" s="6" t="s">
        <v>22</v>
      </c>
      <c r="D31" s="7">
        <v>12000</v>
      </c>
      <c r="E31" s="6" t="s">
        <v>35</v>
      </c>
      <c r="F31" s="7">
        <v>25</v>
      </c>
      <c r="G31" s="7">
        <v>18</v>
      </c>
    </row>
    <row r="32" spans="1:8" x14ac:dyDescent="0.2">
      <c r="A32" s="6" t="s">
        <v>34</v>
      </c>
      <c r="B32" s="6" t="s">
        <v>33</v>
      </c>
      <c r="C32" s="6" t="s">
        <v>22</v>
      </c>
      <c r="D32" s="7">
        <v>12000</v>
      </c>
      <c r="E32" s="6" t="s">
        <v>17</v>
      </c>
      <c r="F32" s="7">
        <v>27</v>
      </c>
      <c r="G32" s="7">
        <v>17</v>
      </c>
    </row>
    <row r="33" spans="1:8" x14ac:dyDescent="0.2">
      <c r="A33" s="6" t="s">
        <v>37</v>
      </c>
      <c r="B33" s="6" t="s">
        <v>39</v>
      </c>
      <c r="C33" s="6" t="s">
        <v>22</v>
      </c>
      <c r="D33" s="7">
        <v>12400</v>
      </c>
      <c r="E33" s="6" t="s">
        <v>17</v>
      </c>
      <c r="F33" s="7">
        <v>23</v>
      </c>
      <c r="G33" s="7">
        <v>23</v>
      </c>
    </row>
    <row r="34" spans="1:8" x14ac:dyDescent="0.2">
      <c r="A34" s="6" t="s">
        <v>37</v>
      </c>
      <c r="B34" s="6" t="s">
        <v>29</v>
      </c>
      <c r="C34" s="6" t="s">
        <v>22</v>
      </c>
      <c r="D34" s="7">
        <v>11960</v>
      </c>
      <c r="E34" s="6" t="s">
        <v>17</v>
      </c>
      <c r="F34" s="7">
        <v>17</v>
      </c>
      <c r="G34" s="7">
        <v>16</v>
      </c>
      <c r="H34" t="s">
        <v>38</v>
      </c>
    </row>
    <row r="35" spans="1:8" x14ac:dyDescent="0.2">
      <c r="A35" s="6" t="s">
        <v>37</v>
      </c>
      <c r="B35" s="6" t="s">
        <v>29</v>
      </c>
      <c r="C35" s="6" t="s">
        <v>22</v>
      </c>
      <c r="D35" s="7">
        <v>11240</v>
      </c>
      <c r="E35" s="6" t="s">
        <v>35</v>
      </c>
      <c r="F35" s="7">
        <v>20</v>
      </c>
      <c r="G35" s="7">
        <v>18</v>
      </c>
      <c r="H35" t="s">
        <v>38</v>
      </c>
    </row>
    <row r="36" spans="1:8" x14ac:dyDescent="0.2">
      <c r="A36" s="6" t="s">
        <v>37</v>
      </c>
      <c r="B36" s="6" t="s">
        <v>36</v>
      </c>
      <c r="C36" s="6" t="s">
        <v>22</v>
      </c>
      <c r="D36" s="7">
        <v>9800</v>
      </c>
      <c r="E36" s="6" t="s">
        <v>31</v>
      </c>
      <c r="F36" s="7">
        <v>41</v>
      </c>
      <c r="G36" s="7">
        <v>4</v>
      </c>
      <c r="H36" t="s">
        <v>32</v>
      </c>
    </row>
    <row r="37" spans="1:8" x14ac:dyDescent="0.2">
      <c r="A37" s="6" t="s">
        <v>37</v>
      </c>
      <c r="B37" s="6" t="s">
        <v>29</v>
      </c>
      <c r="C37" s="6" t="s">
        <v>22</v>
      </c>
      <c r="D37" s="7">
        <v>9600</v>
      </c>
      <c r="E37" s="6" t="s">
        <v>40</v>
      </c>
      <c r="F37" s="7">
        <v>27</v>
      </c>
      <c r="G37" s="7">
        <v>28</v>
      </c>
      <c r="H37" t="s">
        <v>42</v>
      </c>
    </row>
    <row r="38" spans="1:8" x14ac:dyDescent="0.2">
      <c r="A38" s="6" t="s">
        <v>37</v>
      </c>
      <c r="B38" s="6" t="s">
        <v>39</v>
      </c>
      <c r="C38" s="6" t="s">
        <v>22</v>
      </c>
      <c r="D38" s="7">
        <v>8900</v>
      </c>
      <c r="E38" s="6" t="s">
        <v>40</v>
      </c>
      <c r="F38" s="7">
        <v>7</v>
      </c>
      <c r="G38" s="7">
        <v>7</v>
      </c>
      <c r="H38" t="s">
        <v>38</v>
      </c>
    </row>
    <row r="39" spans="1:8" x14ac:dyDescent="0.2">
      <c r="A39" s="6" t="s">
        <v>28</v>
      </c>
      <c r="B39" s="6" t="s">
        <v>29</v>
      </c>
      <c r="C39" s="6" t="s">
        <v>30</v>
      </c>
      <c r="D39" s="7">
        <v>17000</v>
      </c>
      <c r="E39" s="6" t="s">
        <v>31</v>
      </c>
      <c r="F39" s="7">
        <v>19</v>
      </c>
      <c r="G39" s="7">
        <v>15</v>
      </c>
    </row>
    <row r="40" spans="1:8" x14ac:dyDescent="0.2">
      <c r="A40" s="6" t="s">
        <v>28</v>
      </c>
      <c r="B40" s="6" t="s">
        <v>29</v>
      </c>
      <c r="C40" s="6" t="s">
        <v>30</v>
      </c>
      <c r="D40" s="7">
        <v>17000</v>
      </c>
      <c r="E40" s="6" t="s">
        <v>31</v>
      </c>
      <c r="F40" s="7">
        <v>18</v>
      </c>
      <c r="G40" s="7">
        <v>10</v>
      </c>
      <c r="H40" t="s">
        <v>32</v>
      </c>
    </row>
    <row r="41" spans="1:8" x14ac:dyDescent="0.2">
      <c r="A41" s="6" t="s">
        <v>28</v>
      </c>
      <c r="B41" s="6" t="s">
        <v>29</v>
      </c>
      <c r="C41" s="6" t="s">
        <v>30</v>
      </c>
      <c r="D41" s="7">
        <v>16250</v>
      </c>
      <c r="E41" s="6" t="s">
        <v>31</v>
      </c>
      <c r="F41" s="7">
        <v>14</v>
      </c>
      <c r="G41" s="7">
        <v>3</v>
      </c>
    </row>
    <row r="42" spans="1:8" x14ac:dyDescent="0.2">
      <c r="A42" s="6" t="s">
        <v>28</v>
      </c>
      <c r="B42" s="6" t="s">
        <v>29</v>
      </c>
      <c r="C42" s="6" t="s">
        <v>30</v>
      </c>
      <c r="D42" s="7">
        <v>15500</v>
      </c>
      <c r="E42" s="6" t="s">
        <v>31</v>
      </c>
      <c r="F42" s="7">
        <v>22</v>
      </c>
      <c r="G42" s="7">
        <v>10</v>
      </c>
    </row>
    <row r="43" spans="1:8" x14ac:dyDescent="0.2">
      <c r="A43" s="6" t="s">
        <v>28</v>
      </c>
      <c r="B43" s="6" t="s">
        <v>33</v>
      </c>
      <c r="C43" s="6" t="s">
        <v>30</v>
      </c>
      <c r="D43" s="7">
        <v>15250</v>
      </c>
      <c r="E43" s="6" t="s">
        <v>17</v>
      </c>
      <c r="F43" s="7">
        <v>24</v>
      </c>
      <c r="G43" s="7">
        <v>2</v>
      </c>
      <c r="H43" t="s">
        <v>32</v>
      </c>
    </row>
    <row r="44" spans="1:8" x14ac:dyDescent="0.2">
      <c r="A44" s="6" t="s">
        <v>28</v>
      </c>
      <c r="B44" s="6" t="s">
        <v>33</v>
      </c>
      <c r="C44" s="6" t="s">
        <v>30</v>
      </c>
      <c r="D44" s="7">
        <v>15100</v>
      </c>
      <c r="E44" s="6" t="s">
        <v>17</v>
      </c>
      <c r="F44" s="7">
        <v>24</v>
      </c>
      <c r="G44" s="7">
        <v>10</v>
      </c>
      <c r="H44" t="s">
        <v>32</v>
      </c>
    </row>
    <row r="45" spans="1:8" x14ac:dyDescent="0.2">
      <c r="A45" s="6" t="s">
        <v>28</v>
      </c>
      <c r="B45" s="6" t="s">
        <v>33</v>
      </c>
      <c r="C45" s="6" t="s">
        <v>30</v>
      </c>
      <c r="D45" s="7">
        <v>14400</v>
      </c>
      <c r="E45" s="6" t="s">
        <v>31</v>
      </c>
      <c r="F45" s="7">
        <v>6</v>
      </c>
      <c r="G45" s="7">
        <v>4</v>
      </c>
    </row>
    <row r="46" spans="1:8" x14ac:dyDescent="0.2">
      <c r="A46" s="6" t="s">
        <v>34</v>
      </c>
      <c r="B46" s="6" t="s">
        <v>29</v>
      </c>
      <c r="C46" s="6" t="s">
        <v>30</v>
      </c>
      <c r="D46" s="7">
        <v>13000</v>
      </c>
      <c r="E46" s="6" t="s">
        <v>35</v>
      </c>
      <c r="F46" s="7">
        <v>15</v>
      </c>
      <c r="G46" s="7">
        <v>15</v>
      </c>
      <c r="H46" t="s">
        <v>32</v>
      </c>
    </row>
    <row r="47" spans="1:8" x14ac:dyDescent="0.2">
      <c r="A47" s="6" t="s">
        <v>34</v>
      </c>
      <c r="B47" s="6" t="s">
        <v>36</v>
      </c>
      <c r="C47" s="6" t="s">
        <v>30</v>
      </c>
      <c r="D47" s="7">
        <v>12050</v>
      </c>
      <c r="E47" s="6" t="s">
        <v>35</v>
      </c>
      <c r="F47" s="7">
        <v>36</v>
      </c>
      <c r="G47" s="7">
        <v>28</v>
      </c>
    </row>
    <row r="48" spans="1:8" x14ac:dyDescent="0.2">
      <c r="A48" s="6" t="s">
        <v>34</v>
      </c>
      <c r="B48" s="6" t="s">
        <v>33</v>
      </c>
      <c r="C48" s="6" t="s">
        <v>30</v>
      </c>
      <c r="D48" s="7">
        <v>12050</v>
      </c>
      <c r="E48" s="6" t="s">
        <v>17</v>
      </c>
      <c r="F48" s="7">
        <v>27</v>
      </c>
      <c r="G48" s="7">
        <v>18</v>
      </c>
      <c r="H48" t="s">
        <v>32</v>
      </c>
    </row>
    <row r="49" spans="1:8" x14ac:dyDescent="0.2">
      <c r="A49" s="6" t="s">
        <v>34</v>
      </c>
      <c r="B49" s="6" t="s">
        <v>36</v>
      </c>
      <c r="C49" s="6" t="s">
        <v>30</v>
      </c>
      <c r="D49" s="7">
        <v>12050</v>
      </c>
      <c r="E49" s="6" t="s">
        <v>17</v>
      </c>
      <c r="F49" s="7">
        <v>17</v>
      </c>
      <c r="G49" s="7">
        <v>10</v>
      </c>
    </row>
    <row r="50" spans="1:8" x14ac:dyDescent="0.2">
      <c r="A50" s="6" t="s">
        <v>34</v>
      </c>
      <c r="B50" s="6" t="s">
        <v>33</v>
      </c>
      <c r="C50" s="6" t="s">
        <v>30</v>
      </c>
      <c r="D50" s="7">
        <v>12000</v>
      </c>
      <c r="E50" s="6" t="s">
        <v>17</v>
      </c>
      <c r="F50" s="7">
        <v>36</v>
      </c>
      <c r="G50" s="7">
        <v>30</v>
      </c>
    </row>
    <row r="51" spans="1:8" x14ac:dyDescent="0.2">
      <c r="A51" s="6" t="s">
        <v>34</v>
      </c>
      <c r="B51" s="6" t="s">
        <v>33</v>
      </c>
      <c r="C51" s="6" t="s">
        <v>30</v>
      </c>
      <c r="D51" s="7">
        <v>12000</v>
      </c>
      <c r="E51" s="6" t="s">
        <v>35</v>
      </c>
      <c r="F51" s="7">
        <v>23</v>
      </c>
      <c r="G51" s="7">
        <v>17</v>
      </c>
    </row>
    <row r="52" spans="1:8" x14ac:dyDescent="0.2">
      <c r="A52" s="6" t="s">
        <v>37</v>
      </c>
      <c r="B52" s="6" t="s">
        <v>29</v>
      </c>
      <c r="C52" s="6" t="s">
        <v>30</v>
      </c>
      <c r="D52" s="7">
        <v>12680</v>
      </c>
      <c r="E52" s="6" t="s">
        <v>35</v>
      </c>
      <c r="F52" s="7">
        <v>17</v>
      </c>
      <c r="G52" s="7">
        <v>15</v>
      </c>
      <c r="H52" t="s">
        <v>38</v>
      </c>
    </row>
    <row r="53" spans="1:8" x14ac:dyDescent="0.2">
      <c r="A53" s="6" t="s">
        <v>37</v>
      </c>
      <c r="B53" s="6" t="s">
        <v>36</v>
      </c>
      <c r="C53" s="6" t="s">
        <v>30</v>
      </c>
      <c r="D53" s="7">
        <v>9800</v>
      </c>
      <c r="E53" s="6" t="s">
        <v>31</v>
      </c>
      <c r="F53" s="7">
        <v>35</v>
      </c>
      <c r="G53" s="7">
        <v>37</v>
      </c>
      <c r="H53" t="s">
        <v>32</v>
      </c>
    </row>
    <row r="54" spans="1:8" x14ac:dyDescent="0.2">
      <c r="A54" s="6" t="s">
        <v>37</v>
      </c>
      <c r="B54" s="6" t="s">
        <v>36</v>
      </c>
      <c r="C54" s="6" t="s">
        <v>30</v>
      </c>
      <c r="D54" s="7">
        <v>9800</v>
      </c>
      <c r="E54" s="6" t="s">
        <v>31</v>
      </c>
      <c r="F54" s="7">
        <v>25</v>
      </c>
      <c r="G54" s="7">
        <v>22</v>
      </c>
      <c r="H54" t="s">
        <v>32</v>
      </c>
    </row>
    <row r="55" spans="1:8" x14ac:dyDescent="0.2">
      <c r="A55" s="6" t="s">
        <v>37</v>
      </c>
      <c r="B55" s="6" t="s">
        <v>39</v>
      </c>
      <c r="C55" s="6" t="s">
        <v>30</v>
      </c>
      <c r="D55" s="7">
        <v>8900</v>
      </c>
      <c r="E55" s="6" t="s">
        <v>40</v>
      </c>
      <c r="F55" s="7">
        <v>5</v>
      </c>
      <c r="G55" s="7">
        <v>4</v>
      </c>
      <c r="H55" t="s">
        <v>32</v>
      </c>
    </row>
    <row r="56" spans="1:8" x14ac:dyDescent="0.2">
      <c r="A56" s="6" t="s">
        <v>28</v>
      </c>
      <c r="B56" s="6" t="s">
        <v>29</v>
      </c>
      <c r="C56" s="6" t="s">
        <v>41</v>
      </c>
      <c r="D56" s="7">
        <v>17000</v>
      </c>
      <c r="E56" s="6" t="s">
        <v>31</v>
      </c>
      <c r="F56" s="7">
        <v>22</v>
      </c>
      <c r="G56" s="7">
        <v>15</v>
      </c>
    </row>
    <row r="57" spans="1:8" x14ac:dyDescent="0.2">
      <c r="A57" s="6" t="s">
        <v>28</v>
      </c>
      <c r="B57" s="6" t="s">
        <v>29</v>
      </c>
      <c r="C57" s="6" t="s">
        <v>41</v>
      </c>
      <c r="D57" s="7">
        <v>17000</v>
      </c>
      <c r="E57" s="6" t="s">
        <v>31</v>
      </c>
      <c r="F57" s="7">
        <v>17</v>
      </c>
      <c r="G57" s="7">
        <v>3</v>
      </c>
    </row>
    <row r="58" spans="1:8" x14ac:dyDescent="0.2">
      <c r="A58" s="6" t="s">
        <v>28</v>
      </c>
      <c r="B58" s="6" t="s">
        <v>29</v>
      </c>
      <c r="C58" s="6" t="s">
        <v>41</v>
      </c>
      <c r="D58" s="7">
        <v>16250</v>
      </c>
      <c r="E58" s="6" t="s">
        <v>12</v>
      </c>
      <c r="F58" s="7">
        <v>13</v>
      </c>
      <c r="G58" s="7">
        <v>10</v>
      </c>
    </row>
    <row r="59" spans="1:8" x14ac:dyDescent="0.2">
      <c r="A59" s="6" t="s">
        <v>28</v>
      </c>
      <c r="B59" s="6" t="s">
        <v>39</v>
      </c>
      <c r="C59" s="6" t="s">
        <v>41</v>
      </c>
      <c r="D59" s="7">
        <v>16150</v>
      </c>
      <c r="E59" s="6" t="s">
        <v>12</v>
      </c>
      <c r="F59" s="7">
        <v>15</v>
      </c>
      <c r="G59" s="7">
        <v>10</v>
      </c>
      <c r="H59" t="s">
        <v>42</v>
      </c>
    </row>
    <row r="60" spans="1:8" x14ac:dyDescent="0.2">
      <c r="A60" s="6" t="s">
        <v>28</v>
      </c>
      <c r="B60" s="6" t="s">
        <v>39</v>
      </c>
      <c r="C60" s="6" t="s">
        <v>41</v>
      </c>
      <c r="D60" s="7">
        <v>16100</v>
      </c>
      <c r="E60" s="6" t="s">
        <v>12</v>
      </c>
      <c r="F60" s="7">
        <v>16</v>
      </c>
      <c r="G60" s="7">
        <v>10</v>
      </c>
    </row>
    <row r="61" spans="1:8" x14ac:dyDescent="0.2">
      <c r="A61" s="6" t="s">
        <v>28</v>
      </c>
      <c r="B61" s="6" t="s">
        <v>39</v>
      </c>
      <c r="C61" s="6" t="s">
        <v>41</v>
      </c>
      <c r="D61" s="7">
        <v>16050</v>
      </c>
      <c r="E61" s="6" t="s">
        <v>12</v>
      </c>
      <c r="F61" s="7">
        <v>17</v>
      </c>
      <c r="G61" s="7">
        <v>2</v>
      </c>
    </row>
    <row r="62" spans="1:8" x14ac:dyDescent="0.2">
      <c r="A62" s="6" t="s">
        <v>28</v>
      </c>
      <c r="B62" s="6" t="s">
        <v>39</v>
      </c>
      <c r="C62" s="6" t="s">
        <v>41</v>
      </c>
      <c r="D62" s="7">
        <v>16000</v>
      </c>
      <c r="E62" s="6" t="s">
        <v>31</v>
      </c>
      <c r="F62" s="7">
        <v>20</v>
      </c>
      <c r="G62" s="7">
        <v>18</v>
      </c>
    </row>
    <row r="63" spans="1:8" x14ac:dyDescent="0.2">
      <c r="A63" s="6" t="s">
        <v>28</v>
      </c>
      <c r="B63" s="6" t="s">
        <v>39</v>
      </c>
      <c r="C63" s="6" t="s">
        <v>41</v>
      </c>
      <c r="D63" s="7">
        <v>16000</v>
      </c>
      <c r="E63" s="6" t="s">
        <v>12</v>
      </c>
      <c r="F63" s="7">
        <v>19</v>
      </c>
      <c r="G63" s="7">
        <v>17</v>
      </c>
      <c r="H63" t="s">
        <v>38</v>
      </c>
    </row>
    <row r="64" spans="1:8" x14ac:dyDescent="0.2">
      <c r="A64" s="6" t="s">
        <v>28</v>
      </c>
      <c r="B64" s="6" t="s">
        <v>39</v>
      </c>
      <c r="C64" s="6" t="s">
        <v>41</v>
      </c>
      <c r="D64" s="7">
        <v>16000</v>
      </c>
      <c r="E64" s="6" t="s">
        <v>12</v>
      </c>
      <c r="F64" s="7">
        <v>18</v>
      </c>
      <c r="G64" s="7">
        <v>11</v>
      </c>
    </row>
    <row r="65" spans="1:8" x14ac:dyDescent="0.2">
      <c r="A65" s="6" t="s">
        <v>34</v>
      </c>
      <c r="B65" s="6" t="s">
        <v>29</v>
      </c>
      <c r="C65" s="6" t="s">
        <v>41</v>
      </c>
      <c r="D65" s="7">
        <v>13200</v>
      </c>
      <c r="E65" s="6" t="s">
        <v>31</v>
      </c>
      <c r="F65" s="7">
        <v>15</v>
      </c>
      <c r="G65" s="7">
        <v>18</v>
      </c>
      <c r="H65" t="s">
        <v>42</v>
      </c>
    </row>
    <row r="66" spans="1:8" x14ac:dyDescent="0.2">
      <c r="A66" s="6" t="s">
        <v>34</v>
      </c>
      <c r="B66" s="6" t="s">
        <v>29</v>
      </c>
      <c r="C66" s="6" t="s">
        <v>41</v>
      </c>
      <c r="D66" s="7">
        <v>13100</v>
      </c>
      <c r="E66" s="6" t="s">
        <v>31</v>
      </c>
      <c r="F66" s="7">
        <v>15</v>
      </c>
      <c r="G66" s="7">
        <v>16</v>
      </c>
    </row>
    <row r="67" spans="1:8" x14ac:dyDescent="0.2">
      <c r="A67" s="6" t="s">
        <v>34</v>
      </c>
      <c r="B67" s="6" t="s">
        <v>29</v>
      </c>
      <c r="C67" s="6" t="s">
        <v>41</v>
      </c>
      <c r="D67" s="7">
        <v>12800</v>
      </c>
      <c r="E67" s="6" t="s">
        <v>35</v>
      </c>
      <c r="F67" s="7">
        <v>16</v>
      </c>
      <c r="G67" s="7">
        <v>10</v>
      </c>
      <c r="H67" t="s">
        <v>42</v>
      </c>
    </row>
    <row r="68" spans="1:8" x14ac:dyDescent="0.2">
      <c r="A68" s="6" t="s">
        <v>34</v>
      </c>
      <c r="B68" s="6" t="s">
        <v>29</v>
      </c>
      <c r="C68" s="6" t="s">
        <v>41</v>
      </c>
      <c r="D68" s="7">
        <v>12600</v>
      </c>
      <c r="E68" s="6" t="s">
        <v>35</v>
      </c>
      <c r="F68" s="7">
        <v>20</v>
      </c>
      <c r="G68" s="7">
        <v>11</v>
      </c>
      <c r="H68" t="s">
        <v>42</v>
      </c>
    </row>
    <row r="69" spans="1:8" x14ac:dyDescent="0.2">
      <c r="A69" s="6" t="s">
        <v>34</v>
      </c>
      <c r="B69" s="6" t="s">
        <v>36</v>
      </c>
      <c r="C69" s="6" t="s">
        <v>41</v>
      </c>
      <c r="D69" s="7">
        <v>12050</v>
      </c>
      <c r="E69" s="6" t="s">
        <v>17</v>
      </c>
      <c r="F69" s="7">
        <v>22</v>
      </c>
      <c r="G69" s="7">
        <v>15</v>
      </c>
      <c r="H69" t="s">
        <v>42</v>
      </c>
    </row>
    <row r="70" spans="1:8" x14ac:dyDescent="0.2">
      <c r="A70" s="6" t="s">
        <v>34</v>
      </c>
      <c r="B70" s="6" t="s">
        <v>36</v>
      </c>
      <c r="C70" s="6" t="s">
        <v>41</v>
      </c>
      <c r="D70" s="7">
        <v>12050</v>
      </c>
      <c r="E70" s="6" t="s">
        <v>17</v>
      </c>
      <c r="F70" s="7">
        <v>20</v>
      </c>
      <c r="G70" s="7">
        <v>10</v>
      </c>
      <c r="H70" t="s">
        <v>42</v>
      </c>
    </row>
    <row r="71" spans="1:8" x14ac:dyDescent="0.2">
      <c r="A71" s="6"/>
      <c r="B71" s="6"/>
      <c r="C71" s="6"/>
      <c r="D71" s="7"/>
      <c r="E71" s="6"/>
      <c r="F71" s="7"/>
      <c r="G71" s="7"/>
    </row>
    <row r="72" spans="1:8" x14ac:dyDescent="0.2">
      <c r="A72" s="6" t="s">
        <v>37</v>
      </c>
      <c r="B72" s="6" t="s">
        <v>43</v>
      </c>
      <c r="C72" s="6" t="s">
        <v>41</v>
      </c>
      <c r="D72" s="7">
        <v>12400</v>
      </c>
      <c r="E72" s="6" t="s">
        <v>35</v>
      </c>
      <c r="F72" s="7">
        <v>35</v>
      </c>
      <c r="G72" s="7">
        <v>34</v>
      </c>
      <c r="H72" t="s">
        <v>32</v>
      </c>
    </row>
    <row r="73" spans="1:8" x14ac:dyDescent="0.2">
      <c r="A73" s="6" t="s">
        <v>37</v>
      </c>
      <c r="B73" s="6" t="s">
        <v>43</v>
      </c>
      <c r="C73" s="6" t="s">
        <v>41</v>
      </c>
      <c r="D73" s="7">
        <v>12400</v>
      </c>
      <c r="E73" s="6" t="s">
        <v>35</v>
      </c>
      <c r="F73" s="7">
        <v>36</v>
      </c>
      <c r="G73" s="7">
        <v>32</v>
      </c>
      <c r="H73" t="s">
        <v>38</v>
      </c>
    </row>
    <row r="74" spans="1:8" x14ac:dyDescent="0.2">
      <c r="A74" s="6" t="s">
        <v>37</v>
      </c>
      <c r="B74" s="6" t="s">
        <v>43</v>
      </c>
      <c r="C74" s="6" t="s">
        <v>41</v>
      </c>
      <c r="D74" s="7">
        <v>12400</v>
      </c>
      <c r="E74" s="6" t="s">
        <v>35</v>
      </c>
      <c r="F74" s="7">
        <v>22</v>
      </c>
      <c r="G74" s="7">
        <v>13</v>
      </c>
    </row>
    <row r="75" spans="1:8" x14ac:dyDescent="0.2">
      <c r="A75" s="6" t="s">
        <v>37</v>
      </c>
      <c r="B75" s="6" t="s">
        <v>43</v>
      </c>
      <c r="C75" s="6" t="s">
        <v>41</v>
      </c>
      <c r="D75" s="7">
        <v>12300</v>
      </c>
      <c r="E75" s="6" t="s">
        <v>17</v>
      </c>
      <c r="F75" s="7">
        <v>41</v>
      </c>
      <c r="G75" s="7">
        <v>23</v>
      </c>
      <c r="H75" t="s">
        <v>38</v>
      </c>
    </row>
    <row r="76" spans="1:8" x14ac:dyDescent="0.2">
      <c r="A76" s="6" t="s">
        <v>37</v>
      </c>
      <c r="B76" s="6" t="s">
        <v>43</v>
      </c>
      <c r="C76" s="6" t="s">
        <v>41</v>
      </c>
      <c r="D76" s="7">
        <v>12200</v>
      </c>
      <c r="E76" s="6" t="s">
        <v>17</v>
      </c>
      <c r="F76" s="7">
        <v>25</v>
      </c>
      <c r="G76" s="7">
        <v>26</v>
      </c>
    </row>
    <row r="77" spans="1:8" x14ac:dyDescent="0.2">
      <c r="A77" s="6" t="s">
        <v>37</v>
      </c>
      <c r="B77" s="6" t="s">
        <v>43</v>
      </c>
      <c r="C77" s="6" t="s">
        <v>41</v>
      </c>
      <c r="D77" s="7">
        <v>12200</v>
      </c>
      <c r="E77" s="6" t="s">
        <v>17</v>
      </c>
      <c r="F77" s="7">
        <v>36</v>
      </c>
      <c r="G77" s="7">
        <v>14</v>
      </c>
      <c r="H77" t="s">
        <v>38</v>
      </c>
    </row>
    <row r="78" spans="1:8" x14ac:dyDescent="0.2">
      <c r="A78" s="6" t="s">
        <v>37</v>
      </c>
      <c r="B78" s="6" t="s">
        <v>43</v>
      </c>
      <c r="C78" s="6" t="s">
        <v>41</v>
      </c>
      <c r="D78" s="7">
        <v>12100</v>
      </c>
      <c r="E78" s="6" t="s">
        <v>17</v>
      </c>
      <c r="F78" s="7">
        <v>28</v>
      </c>
      <c r="G78" s="7">
        <v>28</v>
      </c>
    </row>
    <row r="79" spans="1:8" x14ac:dyDescent="0.2">
      <c r="A79" s="6" t="s">
        <v>37</v>
      </c>
      <c r="B79" s="6" t="s">
        <v>43</v>
      </c>
      <c r="C79" s="6" t="s">
        <v>41</v>
      </c>
      <c r="D79" s="7">
        <v>12000</v>
      </c>
      <c r="E79" s="6" t="s">
        <v>35</v>
      </c>
      <c r="F79" s="7">
        <v>16</v>
      </c>
      <c r="G79" s="7">
        <v>14</v>
      </c>
    </row>
    <row r="80" spans="1:8" x14ac:dyDescent="0.2">
      <c r="A80" s="6" t="s">
        <v>37</v>
      </c>
      <c r="B80" s="6" t="s">
        <v>29</v>
      </c>
      <c r="C80" s="6" t="s">
        <v>41</v>
      </c>
      <c r="D80" s="7">
        <v>11000</v>
      </c>
      <c r="E80" s="6" t="s">
        <v>31</v>
      </c>
      <c r="F80" s="7">
        <v>22</v>
      </c>
      <c r="G80" s="7">
        <v>15</v>
      </c>
    </row>
    <row r="81" spans="1:8" x14ac:dyDescent="0.2">
      <c r="A81" s="6" t="s">
        <v>37</v>
      </c>
      <c r="B81" s="6" t="s">
        <v>36</v>
      </c>
      <c r="C81" s="6" t="s">
        <v>41</v>
      </c>
      <c r="D81" s="7">
        <v>9800</v>
      </c>
      <c r="E81" s="6" t="s">
        <v>31</v>
      </c>
      <c r="F81" s="7">
        <v>28</v>
      </c>
      <c r="G81" s="7">
        <v>27</v>
      </c>
      <c r="H81" t="s">
        <v>32</v>
      </c>
    </row>
    <row r="82" spans="1:8" x14ac:dyDescent="0.2">
      <c r="A82" s="6" t="s">
        <v>37</v>
      </c>
      <c r="B82" s="6" t="s">
        <v>29</v>
      </c>
      <c r="C82" s="6" t="s">
        <v>41</v>
      </c>
      <c r="D82" s="7">
        <v>9320</v>
      </c>
      <c r="E82" s="6" t="s">
        <v>40</v>
      </c>
      <c r="F82" s="7">
        <v>6</v>
      </c>
      <c r="G82" s="7">
        <v>6</v>
      </c>
    </row>
    <row r="83" spans="1:8" x14ac:dyDescent="0.2">
      <c r="A83" s="6" t="s">
        <v>37</v>
      </c>
      <c r="B83" s="6" t="s">
        <v>39</v>
      </c>
      <c r="C83" s="6" t="s">
        <v>41</v>
      </c>
      <c r="D83" s="7">
        <v>8900</v>
      </c>
      <c r="E83" s="6" t="s">
        <v>40</v>
      </c>
      <c r="F83" s="7">
        <v>8</v>
      </c>
      <c r="G83" s="7">
        <v>8</v>
      </c>
    </row>
  </sheetData>
  <phoneticPr fontId="0" type="noConversion"/>
  <conditionalFormatting sqref="B2:B83">
    <cfRule type="expression" dxfId="2" priority="1">
      <formula>F2-G2&lt;2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selection activeCell="M29" sqref="M29"/>
    </sheetView>
  </sheetViews>
  <sheetFormatPr defaultRowHeight="12.75" x14ac:dyDescent="0.2"/>
  <cols>
    <col min="1" max="1" width="6.5703125" customWidth="1"/>
    <col min="2" max="2" width="10.140625" customWidth="1"/>
    <col min="4" max="4" width="14.140625" customWidth="1"/>
    <col min="5" max="5" width="9" customWidth="1"/>
    <col min="6" max="6" width="8.85546875" customWidth="1"/>
    <col min="7" max="7" width="7" customWidth="1"/>
  </cols>
  <sheetData>
    <row r="1" spans="1:29" x14ac:dyDescent="0.2">
      <c r="A1" s="8" t="s">
        <v>44</v>
      </c>
      <c r="B1" s="8" t="s">
        <v>45</v>
      </c>
      <c r="C1" s="8" t="s">
        <v>46</v>
      </c>
      <c r="D1" s="8" t="s">
        <v>47</v>
      </c>
      <c r="E1" s="8" t="s">
        <v>65</v>
      </c>
      <c r="F1" s="9" t="s">
        <v>48</v>
      </c>
      <c r="G1" s="8" t="s">
        <v>4</v>
      </c>
      <c r="J1" s="10" t="s">
        <v>53</v>
      </c>
    </row>
    <row r="2" spans="1:29" ht="14.25" x14ac:dyDescent="0.2">
      <c r="A2" s="14" t="s">
        <v>57</v>
      </c>
      <c r="B2" s="10" t="s">
        <v>49</v>
      </c>
      <c r="C2" s="10" t="s">
        <v>50</v>
      </c>
      <c r="D2" s="14" t="s">
        <v>56</v>
      </c>
      <c r="E2" s="11">
        <v>321</v>
      </c>
      <c r="F2" s="10">
        <v>10</v>
      </c>
      <c r="G2" s="10">
        <f t="shared" ref="G2:G50" si="0">E2*F2</f>
        <v>3210</v>
      </c>
      <c r="J2" s="10" t="s">
        <v>50</v>
      </c>
    </row>
    <row r="3" spans="1:29" ht="14.25" x14ac:dyDescent="0.2">
      <c r="A3" s="14" t="s">
        <v>41</v>
      </c>
      <c r="B3" s="10" t="s">
        <v>58</v>
      </c>
      <c r="C3" s="10" t="s">
        <v>55</v>
      </c>
      <c r="D3" s="14" t="s">
        <v>56</v>
      </c>
      <c r="E3" s="13">
        <v>289</v>
      </c>
      <c r="F3" s="10">
        <v>10</v>
      </c>
      <c r="G3" s="10">
        <f t="shared" si="0"/>
        <v>2890</v>
      </c>
      <c r="J3" s="10" t="s">
        <v>55</v>
      </c>
    </row>
    <row r="4" spans="1:29" x14ac:dyDescent="0.2">
      <c r="A4" s="10" t="s">
        <v>21</v>
      </c>
      <c r="B4" s="10" t="s">
        <v>49</v>
      </c>
      <c r="C4" s="10" t="s">
        <v>55</v>
      </c>
      <c r="D4" s="10" t="s">
        <v>51</v>
      </c>
      <c r="E4" s="10">
        <v>263</v>
      </c>
      <c r="F4" s="10">
        <v>10</v>
      </c>
      <c r="G4" s="10">
        <f t="shared" si="0"/>
        <v>2630</v>
      </c>
    </row>
    <row r="5" spans="1:29" x14ac:dyDescent="0.2">
      <c r="A5" s="10" t="s">
        <v>22</v>
      </c>
      <c r="B5" s="10" t="s">
        <v>49</v>
      </c>
      <c r="C5" s="10" t="s">
        <v>55</v>
      </c>
      <c r="D5" s="10" t="s">
        <v>51</v>
      </c>
      <c r="E5" s="10">
        <v>128</v>
      </c>
      <c r="F5" s="10">
        <v>10</v>
      </c>
      <c r="G5" s="10">
        <f t="shared" si="0"/>
        <v>1280</v>
      </c>
    </row>
    <row r="6" spans="1:29" ht="14.25" x14ac:dyDescent="0.2">
      <c r="A6" s="10" t="s">
        <v>21</v>
      </c>
      <c r="B6" s="10" t="s">
        <v>49</v>
      </c>
      <c r="C6" s="10" t="s">
        <v>50</v>
      </c>
      <c r="D6" s="10" t="s">
        <v>52</v>
      </c>
      <c r="E6" s="13">
        <v>26</v>
      </c>
      <c r="F6" s="13">
        <v>10</v>
      </c>
      <c r="G6" s="10">
        <f t="shared" si="0"/>
        <v>260</v>
      </c>
    </row>
    <row r="7" spans="1:29" x14ac:dyDescent="0.2">
      <c r="A7" s="14" t="s">
        <v>41</v>
      </c>
      <c r="B7" s="10" t="s">
        <v>58</v>
      </c>
      <c r="C7" s="10" t="s">
        <v>55</v>
      </c>
      <c r="D7" s="14" t="s">
        <v>56</v>
      </c>
      <c r="E7" s="10">
        <v>545</v>
      </c>
      <c r="F7">
        <v>11</v>
      </c>
      <c r="G7" s="10">
        <f t="shared" si="0"/>
        <v>5995</v>
      </c>
    </row>
    <row r="8" spans="1:29" ht="14.25" x14ac:dyDescent="0.2">
      <c r="A8" s="10" t="s">
        <v>22</v>
      </c>
      <c r="B8" s="10" t="s">
        <v>49</v>
      </c>
      <c r="C8" s="10" t="s">
        <v>55</v>
      </c>
      <c r="D8" s="10" t="s">
        <v>52</v>
      </c>
      <c r="E8" s="13">
        <v>231</v>
      </c>
      <c r="F8" s="13">
        <v>11</v>
      </c>
      <c r="G8" s="10">
        <f t="shared" si="0"/>
        <v>2541</v>
      </c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x14ac:dyDescent="0.2">
      <c r="A9" s="10" t="s">
        <v>30</v>
      </c>
      <c r="B9" s="10" t="s">
        <v>58</v>
      </c>
      <c r="C9" s="10" t="s">
        <v>55</v>
      </c>
      <c r="D9" s="10" t="s">
        <v>51</v>
      </c>
      <c r="E9" s="10">
        <v>745</v>
      </c>
      <c r="F9" s="10">
        <v>12</v>
      </c>
      <c r="G9" s="10">
        <f t="shared" si="0"/>
        <v>8940</v>
      </c>
      <c r="J9" s="8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4.25" x14ac:dyDescent="0.2">
      <c r="A10" s="10" t="s">
        <v>21</v>
      </c>
      <c r="B10" s="10" t="s">
        <v>49</v>
      </c>
      <c r="C10" s="10" t="s">
        <v>55</v>
      </c>
      <c r="D10" s="10" t="s">
        <v>52</v>
      </c>
      <c r="E10" s="11">
        <v>321</v>
      </c>
      <c r="F10" s="12">
        <v>12</v>
      </c>
      <c r="G10" s="10">
        <f t="shared" si="0"/>
        <v>3852</v>
      </c>
      <c r="J10" s="8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x14ac:dyDescent="0.2">
      <c r="A11" s="10" t="s">
        <v>21</v>
      </c>
      <c r="B11" s="10" t="s">
        <v>49</v>
      </c>
      <c r="C11" s="10" t="s">
        <v>50</v>
      </c>
      <c r="D11" s="10" t="s">
        <v>52</v>
      </c>
      <c r="E11" s="10">
        <v>289</v>
      </c>
      <c r="F11" s="10">
        <v>12</v>
      </c>
      <c r="G11" s="10">
        <f t="shared" si="0"/>
        <v>3468</v>
      </c>
      <c r="J11" s="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4.25" x14ac:dyDescent="0.2">
      <c r="A12" s="10" t="s">
        <v>21</v>
      </c>
      <c r="B12" s="10" t="s">
        <v>49</v>
      </c>
      <c r="C12" s="10" t="s">
        <v>55</v>
      </c>
      <c r="D12" s="10" t="s">
        <v>54</v>
      </c>
      <c r="E12" s="13">
        <v>289</v>
      </c>
      <c r="F12" s="13">
        <v>12</v>
      </c>
      <c r="G12" s="10">
        <f t="shared" si="0"/>
        <v>3468</v>
      </c>
      <c r="J12" s="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x14ac:dyDescent="0.2">
      <c r="A13" s="10" t="s">
        <v>30</v>
      </c>
      <c r="B13" s="10" t="s">
        <v>49</v>
      </c>
      <c r="C13" s="10" t="s">
        <v>50</v>
      </c>
      <c r="D13" s="10" t="s">
        <v>51</v>
      </c>
      <c r="E13" s="10">
        <v>236</v>
      </c>
      <c r="F13" s="10">
        <v>12</v>
      </c>
      <c r="G13" s="10">
        <f t="shared" si="0"/>
        <v>2832</v>
      </c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x14ac:dyDescent="0.2">
      <c r="A14" s="10" t="s">
        <v>22</v>
      </c>
      <c r="B14" s="10" t="s">
        <v>58</v>
      </c>
      <c r="C14" s="10" t="s">
        <v>50</v>
      </c>
      <c r="D14" s="10" t="s">
        <v>52</v>
      </c>
      <c r="E14" s="10">
        <v>420</v>
      </c>
      <c r="F14" s="10">
        <v>13</v>
      </c>
      <c r="G14" s="10">
        <f t="shared" si="0"/>
        <v>5460</v>
      </c>
      <c r="J14" s="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4.25" x14ac:dyDescent="0.2">
      <c r="A15" s="10" t="s">
        <v>30</v>
      </c>
      <c r="B15" s="10" t="s">
        <v>49</v>
      </c>
      <c r="C15" s="10" t="s">
        <v>50</v>
      </c>
      <c r="D15" s="10" t="s">
        <v>54</v>
      </c>
      <c r="E15" s="11">
        <v>371</v>
      </c>
      <c r="F15" s="12">
        <v>13</v>
      </c>
      <c r="G15" s="10">
        <f t="shared" si="0"/>
        <v>4823</v>
      </c>
    </row>
    <row r="16" spans="1:29" x14ac:dyDescent="0.2">
      <c r="A16" s="10" t="s">
        <v>22</v>
      </c>
      <c r="B16" s="10" t="s">
        <v>49</v>
      </c>
      <c r="C16" s="10" t="s">
        <v>50</v>
      </c>
      <c r="D16" s="10" t="s">
        <v>51</v>
      </c>
      <c r="E16" s="10">
        <v>236</v>
      </c>
      <c r="F16" s="10">
        <v>13</v>
      </c>
      <c r="G16" s="10">
        <f t="shared" si="0"/>
        <v>3068</v>
      </c>
    </row>
    <row r="17" spans="1:7" ht="14.25" x14ac:dyDescent="0.2">
      <c r="A17" s="14" t="s">
        <v>41</v>
      </c>
      <c r="B17" s="10" t="s">
        <v>49</v>
      </c>
      <c r="C17" s="10" t="s">
        <v>50</v>
      </c>
      <c r="D17" s="14" t="s">
        <v>56</v>
      </c>
      <c r="E17" s="13">
        <v>26</v>
      </c>
      <c r="F17" s="10">
        <v>13</v>
      </c>
      <c r="G17" s="10">
        <f t="shared" si="0"/>
        <v>338</v>
      </c>
    </row>
    <row r="18" spans="1:7" ht="14.25" x14ac:dyDescent="0.2">
      <c r="A18" s="10" t="s">
        <v>21</v>
      </c>
      <c r="B18" s="10" t="s">
        <v>58</v>
      </c>
      <c r="C18" s="10" t="s">
        <v>55</v>
      </c>
      <c r="D18" s="10" t="s">
        <v>51</v>
      </c>
      <c r="E18" s="13">
        <v>25</v>
      </c>
      <c r="F18" s="13">
        <v>13</v>
      </c>
      <c r="G18" s="10">
        <f t="shared" si="0"/>
        <v>325</v>
      </c>
    </row>
    <row r="19" spans="1:7" ht="14.25" x14ac:dyDescent="0.2">
      <c r="A19" s="10" t="s">
        <v>22</v>
      </c>
      <c r="B19" s="10" t="s">
        <v>49</v>
      </c>
      <c r="C19" s="10" t="s">
        <v>55</v>
      </c>
      <c r="D19" s="10" t="s">
        <v>54</v>
      </c>
      <c r="E19" s="13">
        <v>325</v>
      </c>
      <c r="F19" s="13">
        <v>14</v>
      </c>
      <c r="G19" s="10">
        <f t="shared" si="0"/>
        <v>4550</v>
      </c>
    </row>
    <row r="20" spans="1:7" x14ac:dyDescent="0.2">
      <c r="A20" s="10" t="s">
        <v>30</v>
      </c>
      <c r="B20" s="10" t="s">
        <v>49</v>
      </c>
      <c r="C20" s="10" t="s">
        <v>50</v>
      </c>
      <c r="D20" s="10" t="s">
        <v>52</v>
      </c>
      <c r="E20" s="10">
        <v>456</v>
      </c>
      <c r="F20" s="10">
        <v>15</v>
      </c>
      <c r="G20" s="10">
        <f t="shared" si="0"/>
        <v>6840</v>
      </c>
    </row>
    <row r="21" spans="1:7" ht="14.25" x14ac:dyDescent="0.2">
      <c r="A21" s="10" t="s">
        <v>21</v>
      </c>
      <c r="B21" s="10" t="s">
        <v>49</v>
      </c>
      <c r="C21" s="10" t="s">
        <v>55</v>
      </c>
      <c r="D21" s="10" t="s">
        <v>52</v>
      </c>
      <c r="E21" s="13">
        <v>478</v>
      </c>
      <c r="F21" s="13">
        <v>16</v>
      </c>
      <c r="G21" s="10">
        <f t="shared" si="0"/>
        <v>7648</v>
      </c>
    </row>
    <row r="22" spans="1:7" ht="14.25" x14ac:dyDescent="0.2">
      <c r="A22" s="14" t="s">
        <v>41</v>
      </c>
      <c r="B22" s="10" t="s">
        <v>49</v>
      </c>
      <c r="C22" s="10" t="s">
        <v>50</v>
      </c>
      <c r="D22" s="14" t="s">
        <v>56</v>
      </c>
      <c r="E22" s="10">
        <v>120</v>
      </c>
      <c r="F22" s="13">
        <v>18</v>
      </c>
      <c r="G22" s="10">
        <f t="shared" si="0"/>
        <v>2160</v>
      </c>
    </row>
    <row r="23" spans="1:7" x14ac:dyDescent="0.2">
      <c r="A23" s="10" t="s">
        <v>21</v>
      </c>
      <c r="B23" s="10" t="s">
        <v>62</v>
      </c>
      <c r="C23" s="10" t="s">
        <v>53</v>
      </c>
      <c r="D23" s="14" t="s">
        <v>64</v>
      </c>
      <c r="E23" s="10">
        <v>458</v>
      </c>
      <c r="F23" s="10">
        <v>20</v>
      </c>
      <c r="G23" s="10">
        <f t="shared" si="0"/>
        <v>9160</v>
      </c>
    </row>
    <row r="24" spans="1:7" ht="14.25" x14ac:dyDescent="0.2">
      <c r="A24" s="14" t="s">
        <v>41</v>
      </c>
      <c r="B24" s="10" t="s">
        <v>49</v>
      </c>
      <c r="C24" s="10" t="s">
        <v>50</v>
      </c>
      <c r="D24" s="14" t="s">
        <v>56</v>
      </c>
      <c r="E24" s="13">
        <v>289</v>
      </c>
      <c r="F24" s="13">
        <v>20</v>
      </c>
      <c r="G24" s="10">
        <f t="shared" si="0"/>
        <v>5780</v>
      </c>
    </row>
    <row r="25" spans="1:7" x14ac:dyDescent="0.2">
      <c r="A25" s="10" t="s">
        <v>21</v>
      </c>
      <c r="B25" s="10" t="s">
        <v>62</v>
      </c>
      <c r="C25" s="10" t="s">
        <v>53</v>
      </c>
      <c r="D25" s="10" t="s">
        <v>54</v>
      </c>
      <c r="E25" s="10">
        <v>218</v>
      </c>
      <c r="F25" s="10">
        <v>20</v>
      </c>
      <c r="G25" s="10">
        <f t="shared" si="0"/>
        <v>4360</v>
      </c>
    </row>
    <row r="26" spans="1:7" ht="14.25" x14ac:dyDescent="0.2">
      <c r="A26" s="14" t="s">
        <v>57</v>
      </c>
      <c r="B26" s="10" t="s">
        <v>63</v>
      </c>
      <c r="C26" s="10" t="s">
        <v>55</v>
      </c>
      <c r="D26" s="14" t="s">
        <v>64</v>
      </c>
      <c r="E26" s="13">
        <v>18</v>
      </c>
      <c r="F26" s="13">
        <v>20</v>
      </c>
      <c r="G26" s="10">
        <f t="shared" si="0"/>
        <v>360</v>
      </c>
    </row>
    <row r="27" spans="1:7" ht="14.25" x14ac:dyDescent="0.2">
      <c r="A27" s="14" t="s">
        <v>57</v>
      </c>
      <c r="B27" s="10" t="s">
        <v>58</v>
      </c>
      <c r="C27" s="10" t="s">
        <v>55</v>
      </c>
      <c r="D27" s="14" t="s">
        <v>56</v>
      </c>
      <c r="E27" s="11">
        <v>321</v>
      </c>
      <c r="F27" s="10">
        <v>22</v>
      </c>
      <c r="G27" s="10">
        <f t="shared" si="0"/>
        <v>7062</v>
      </c>
    </row>
    <row r="28" spans="1:7" x14ac:dyDescent="0.2">
      <c r="A28" s="10" t="s">
        <v>22</v>
      </c>
      <c r="B28" s="10" t="s">
        <v>58</v>
      </c>
      <c r="C28" s="10" t="s">
        <v>53</v>
      </c>
      <c r="D28" s="10" t="s">
        <v>54</v>
      </c>
      <c r="E28" s="10">
        <v>124</v>
      </c>
      <c r="F28" s="10">
        <v>23</v>
      </c>
      <c r="G28" s="10">
        <f t="shared" si="0"/>
        <v>2852</v>
      </c>
    </row>
    <row r="29" spans="1:7" x14ac:dyDescent="0.2">
      <c r="A29" s="10" t="s">
        <v>21</v>
      </c>
      <c r="B29" s="10" t="s">
        <v>59</v>
      </c>
      <c r="C29" s="10" t="s">
        <v>53</v>
      </c>
      <c r="D29" s="10" t="s">
        <v>54</v>
      </c>
      <c r="E29" s="10">
        <v>120</v>
      </c>
      <c r="F29" s="10">
        <v>23</v>
      </c>
      <c r="G29" s="10">
        <f t="shared" si="0"/>
        <v>2760</v>
      </c>
    </row>
    <row r="30" spans="1:7" ht="14.25" x14ac:dyDescent="0.2">
      <c r="A30" s="14" t="s">
        <v>57</v>
      </c>
      <c r="B30" s="10" t="s">
        <v>49</v>
      </c>
      <c r="C30" s="10" t="s">
        <v>55</v>
      </c>
      <c r="D30" s="14" t="s">
        <v>56</v>
      </c>
      <c r="E30" s="13">
        <v>25</v>
      </c>
      <c r="F30" s="10">
        <v>23</v>
      </c>
      <c r="G30" s="10">
        <f t="shared" si="0"/>
        <v>575</v>
      </c>
    </row>
    <row r="31" spans="1:7" ht="14.25" x14ac:dyDescent="0.2">
      <c r="A31" s="14" t="s">
        <v>57</v>
      </c>
      <c r="B31" s="10" t="s">
        <v>63</v>
      </c>
      <c r="C31" s="10" t="s">
        <v>50</v>
      </c>
      <c r="D31" s="14" t="s">
        <v>64</v>
      </c>
      <c r="E31" s="13">
        <v>25</v>
      </c>
      <c r="F31" s="13">
        <v>23</v>
      </c>
      <c r="G31" s="10">
        <f t="shared" si="0"/>
        <v>575</v>
      </c>
    </row>
    <row r="32" spans="1:7" ht="14.25" x14ac:dyDescent="0.2">
      <c r="A32" s="14" t="s">
        <v>41</v>
      </c>
      <c r="B32" s="10" t="s">
        <v>63</v>
      </c>
      <c r="C32" s="10" t="s">
        <v>55</v>
      </c>
      <c r="D32" s="14" t="s">
        <v>64</v>
      </c>
      <c r="E32" s="13">
        <v>26</v>
      </c>
      <c r="F32" s="13">
        <v>24</v>
      </c>
      <c r="G32" s="10">
        <f t="shared" si="0"/>
        <v>624</v>
      </c>
    </row>
    <row r="33" spans="1:7" x14ac:dyDescent="0.2">
      <c r="A33" s="10" t="s">
        <v>30</v>
      </c>
      <c r="B33" s="10" t="s">
        <v>62</v>
      </c>
      <c r="C33" s="10" t="s">
        <v>55</v>
      </c>
      <c r="D33" s="10" t="s">
        <v>52</v>
      </c>
      <c r="E33">
        <v>452</v>
      </c>
      <c r="F33">
        <v>25</v>
      </c>
      <c r="G33" s="10">
        <f t="shared" si="0"/>
        <v>11300</v>
      </c>
    </row>
    <row r="34" spans="1:7" x14ac:dyDescent="0.2">
      <c r="A34" s="10" t="s">
        <v>30</v>
      </c>
      <c r="B34" s="10" t="s">
        <v>62</v>
      </c>
      <c r="C34" s="10" t="s">
        <v>55</v>
      </c>
      <c r="D34" s="14" t="s">
        <v>64</v>
      </c>
      <c r="E34">
        <v>256</v>
      </c>
      <c r="F34">
        <v>25</v>
      </c>
      <c r="G34" s="10">
        <f t="shared" si="0"/>
        <v>6400</v>
      </c>
    </row>
    <row r="35" spans="1:7" x14ac:dyDescent="0.2">
      <c r="A35" s="10" t="s">
        <v>30</v>
      </c>
      <c r="B35" s="10" t="s">
        <v>58</v>
      </c>
      <c r="C35" s="10" t="s">
        <v>53</v>
      </c>
      <c r="D35" s="10" t="s">
        <v>54</v>
      </c>
      <c r="E35" s="10">
        <v>147</v>
      </c>
      <c r="F35" s="10">
        <v>25</v>
      </c>
      <c r="G35" s="10">
        <f t="shared" si="0"/>
        <v>3675</v>
      </c>
    </row>
    <row r="36" spans="1:7" x14ac:dyDescent="0.2">
      <c r="A36" s="10" t="s">
        <v>21</v>
      </c>
      <c r="B36" s="10" t="s">
        <v>62</v>
      </c>
      <c r="C36" s="10" t="s">
        <v>53</v>
      </c>
      <c r="D36" s="10" t="s">
        <v>52</v>
      </c>
      <c r="E36">
        <v>478</v>
      </c>
      <c r="F36">
        <v>27</v>
      </c>
      <c r="G36" s="10">
        <f t="shared" si="0"/>
        <v>12906</v>
      </c>
    </row>
    <row r="37" spans="1:7" x14ac:dyDescent="0.2">
      <c r="A37" s="10" t="s">
        <v>21</v>
      </c>
      <c r="B37" s="10" t="s">
        <v>62</v>
      </c>
      <c r="C37" s="10" t="s">
        <v>53</v>
      </c>
      <c r="D37" s="14" t="s">
        <v>64</v>
      </c>
      <c r="E37">
        <v>57</v>
      </c>
      <c r="F37">
        <v>27</v>
      </c>
      <c r="G37" s="10">
        <f t="shared" si="0"/>
        <v>1539</v>
      </c>
    </row>
    <row r="38" spans="1:7" x14ac:dyDescent="0.2">
      <c r="A38" s="10" t="s">
        <v>30</v>
      </c>
      <c r="B38" s="10" t="s">
        <v>49</v>
      </c>
      <c r="C38" s="10" t="s">
        <v>53</v>
      </c>
      <c r="D38" s="10" t="s">
        <v>54</v>
      </c>
      <c r="E38" s="10">
        <v>241</v>
      </c>
      <c r="F38" s="10">
        <v>28</v>
      </c>
      <c r="G38" s="10">
        <f t="shared" si="0"/>
        <v>6748</v>
      </c>
    </row>
    <row r="39" spans="1:7" x14ac:dyDescent="0.2">
      <c r="A39" s="10" t="s">
        <v>21</v>
      </c>
      <c r="B39" s="10" t="s">
        <v>58</v>
      </c>
      <c r="C39" s="10" t="s">
        <v>53</v>
      </c>
      <c r="D39" s="10" t="s">
        <v>54</v>
      </c>
      <c r="E39" s="10">
        <v>130</v>
      </c>
      <c r="F39" s="10">
        <v>30</v>
      </c>
      <c r="G39" s="10">
        <f t="shared" si="0"/>
        <v>3900</v>
      </c>
    </row>
    <row r="40" spans="1:7" x14ac:dyDescent="0.2">
      <c r="A40" s="10" t="s">
        <v>21</v>
      </c>
      <c r="B40" s="10" t="s">
        <v>60</v>
      </c>
      <c r="C40" s="10" t="s">
        <v>53</v>
      </c>
      <c r="D40" s="10" t="s">
        <v>52</v>
      </c>
      <c r="E40" s="10">
        <v>130</v>
      </c>
      <c r="F40" s="10">
        <v>32</v>
      </c>
      <c r="G40" s="10">
        <f t="shared" si="0"/>
        <v>4160</v>
      </c>
    </row>
    <row r="41" spans="1:7" x14ac:dyDescent="0.2">
      <c r="A41" s="10" t="s">
        <v>30</v>
      </c>
      <c r="B41" s="10" t="s">
        <v>61</v>
      </c>
      <c r="C41" s="10" t="s">
        <v>53</v>
      </c>
      <c r="D41" s="10" t="s">
        <v>52</v>
      </c>
      <c r="E41" s="10">
        <v>856</v>
      </c>
      <c r="F41" s="10">
        <v>36</v>
      </c>
      <c r="G41" s="10">
        <f t="shared" si="0"/>
        <v>30816</v>
      </c>
    </row>
    <row r="42" spans="1:7" x14ac:dyDescent="0.2">
      <c r="A42" s="10" t="s">
        <v>22</v>
      </c>
      <c r="B42" s="10" t="s">
        <v>63</v>
      </c>
      <c r="C42" s="10" t="s">
        <v>55</v>
      </c>
      <c r="D42" s="10" t="s">
        <v>52</v>
      </c>
      <c r="E42">
        <v>369</v>
      </c>
      <c r="F42">
        <v>41</v>
      </c>
      <c r="G42" s="10">
        <f>E42*F42</f>
        <v>15129</v>
      </c>
    </row>
    <row r="43" spans="1:7" x14ac:dyDescent="0.2">
      <c r="A43" s="10" t="s">
        <v>22</v>
      </c>
      <c r="B43" s="10" t="s">
        <v>63</v>
      </c>
      <c r="C43" s="10" t="s">
        <v>50</v>
      </c>
      <c r="D43" s="10" t="s">
        <v>51</v>
      </c>
      <c r="E43" s="10">
        <v>231</v>
      </c>
      <c r="F43" s="10">
        <v>42</v>
      </c>
      <c r="G43" s="10">
        <f>E43*F43</f>
        <v>9702</v>
      </c>
    </row>
    <row r="44" spans="1:7" x14ac:dyDescent="0.2">
      <c r="A44" s="10" t="s">
        <v>30</v>
      </c>
      <c r="B44" s="10" t="s">
        <v>63</v>
      </c>
      <c r="C44" s="10" t="s">
        <v>50</v>
      </c>
      <c r="D44" s="10" t="s">
        <v>51</v>
      </c>
      <c r="E44">
        <v>38</v>
      </c>
      <c r="F44">
        <v>43</v>
      </c>
      <c r="G44" s="10">
        <f>E44*F44</f>
        <v>1634</v>
      </c>
    </row>
    <row r="45" spans="1:7" ht="14.25" x14ac:dyDescent="0.2">
      <c r="A45" s="10" t="s">
        <v>22</v>
      </c>
      <c r="B45" s="10" t="s">
        <v>61</v>
      </c>
      <c r="C45" s="10" t="s">
        <v>50</v>
      </c>
      <c r="D45" s="10" t="s">
        <v>51</v>
      </c>
      <c r="E45" s="13">
        <v>214</v>
      </c>
      <c r="F45" s="13">
        <v>45</v>
      </c>
      <c r="G45" s="10">
        <f t="shared" si="0"/>
        <v>9630</v>
      </c>
    </row>
    <row r="46" spans="1:7" x14ac:dyDescent="0.2">
      <c r="A46" s="10" t="s">
        <v>22</v>
      </c>
      <c r="B46" s="10" t="s">
        <v>61</v>
      </c>
      <c r="C46" s="10" t="s">
        <v>53</v>
      </c>
      <c r="D46" s="10" t="s">
        <v>52</v>
      </c>
      <c r="E46" s="10">
        <v>545</v>
      </c>
      <c r="F46" s="10">
        <v>49</v>
      </c>
      <c r="G46" s="10">
        <f t="shared" si="0"/>
        <v>26705</v>
      </c>
    </row>
    <row r="47" spans="1:7" x14ac:dyDescent="0.2">
      <c r="A47" s="10" t="s">
        <v>21</v>
      </c>
      <c r="B47" s="10" t="s">
        <v>61</v>
      </c>
      <c r="C47" s="10" t="s">
        <v>53</v>
      </c>
      <c r="D47" s="10" t="s">
        <v>52</v>
      </c>
      <c r="E47" s="10">
        <v>453</v>
      </c>
      <c r="F47" s="10">
        <v>51</v>
      </c>
      <c r="G47" s="10">
        <f t="shared" si="0"/>
        <v>23103</v>
      </c>
    </row>
    <row r="48" spans="1:7" x14ac:dyDescent="0.2">
      <c r="A48" s="10" t="s">
        <v>30</v>
      </c>
      <c r="B48" s="10" t="s">
        <v>62</v>
      </c>
      <c r="C48" s="10" t="s">
        <v>53</v>
      </c>
      <c r="D48" s="10" t="s">
        <v>51</v>
      </c>
      <c r="E48" s="10">
        <v>320</v>
      </c>
      <c r="F48" s="10">
        <v>70</v>
      </c>
      <c r="G48" s="10">
        <f t="shared" si="0"/>
        <v>22400</v>
      </c>
    </row>
    <row r="49" spans="1:7" x14ac:dyDescent="0.2">
      <c r="A49" s="10" t="s">
        <v>30</v>
      </c>
      <c r="B49" s="10" t="s">
        <v>62</v>
      </c>
      <c r="C49" s="10" t="s">
        <v>53</v>
      </c>
      <c r="D49" s="10" t="s">
        <v>54</v>
      </c>
      <c r="E49" s="10">
        <v>200</v>
      </c>
      <c r="F49" s="10">
        <v>70</v>
      </c>
      <c r="G49" s="10">
        <f t="shared" si="0"/>
        <v>14000</v>
      </c>
    </row>
    <row r="50" spans="1:7" x14ac:dyDescent="0.2">
      <c r="A50" s="14" t="s">
        <v>57</v>
      </c>
      <c r="B50" s="10" t="s">
        <v>61</v>
      </c>
      <c r="C50" s="10" t="s">
        <v>50</v>
      </c>
      <c r="D50" s="14" t="s">
        <v>56</v>
      </c>
      <c r="E50" s="10">
        <v>158</v>
      </c>
      <c r="F50" s="10">
        <v>80</v>
      </c>
      <c r="G50" s="10">
        <f t="shared" si="0"/>
        <v>12640</v>
      </c>
    </row>
  </sheetData>
  <phoneticPr fontId="0" type="noConversion"/>
  <conditionalFormatting sqref="G8">
    <cfRule type="cellIs" dxfId="1" priority="1" stopIfTrue="1" operator="greaterThan">
      <formula>50000</formula>
    </cfRule>
  </conditionalFormatting>
  <conditionalFormatting sqref="B1:B1048576">
    <cfRule type="cellIs" dxfId="0" priority="2" stopIfTrue="1" operator="equal">
      <formula>"barmbory"</formula>
    </cfRule>
  </conditionalFormatting>
  <pageMargins left="0.78740157499999996" right="0.78740157499999996" top="0.984251969" bottom="0.984251969" header="0.4921259845" footer="0.4921259845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K12" sqref="K12"/>
    </sheetView>
  </sheetViews>
  <sheetFormatPr defaultRowHeight="12.75" x14ac:dyDescent="0.2"/>
  <cols>
    <col min="1" max="1" width="13.5703125" style="92" customWidth="1"/>
    <col min="2" max="2" width="12.85546875" style="91" customWidth="1"/>
    <col min="3" max="3" width="13" style="92" customWidth="1"/>
    <col min="4" max="4" width="12.42578125" style="91" customWidth="1"/>
    <col min="5" max="16384" width="9.140625" style="92"/>
  </cols>
  <sheetData>
    <row r="1" spans="1:9" x14ac:dyDescent="0.2">
      <c r="A1" s="90" t="s">
        <v>240</v>
      </c>
      <c r="B1" s="91" t="s">
        <v>242</v>
      </c>
    </row>
    <row r="2" spans="1:9" x14ac:dyDescent="0.2">
      <c r="A2" s="90" t="s">
        <v>243</v>
      </c>
      <c r="B2" s="91" t="s">
        <v>244</v>
      </c>
    </row>
    <row r="3" spans="1:9" ht="13.5" thickBot="1" x14ac:dyDescent="0.25">
      <c r="A3" s="90" t="s">
        <v>241</v>
      </c>
      <c r="B3" s="93">
        <v>40197</v>
      </c>
      <c r="I3" s="105"/>
    </row>
    <row r="4" spans="1:9" s="94" customFormat="1" ht="13.5" thickBot="1" x14ac:dyDescent="0.25">
      <c r="A4" s="95" t="s">
        <v>245</v>
      </c>
      <c r="B4" s="95" t="s">
        <v>246</v>
      </c>
      <c r="C4" s="95" t="s">
        <v>247</v>
      </c>
      <c r="D4" s="96" t="s">
        <v>248</v>
      </c>
    </row>
    <row r="5" spans="1:9" x14ac:dyDescent="0.2">
      <c r="A5" s="97" t="s">
        <v>145</v>
      </c>
      <c r="B5" s="98" t="s">
        <v>14</v>
      </c>
      <c r="C5" s="99">
        <v>25044</v>
      </c>
      <c r="D5" s="100">
        <v>6192</v>
      </c>
    </row>
    <row r="6" spans="1:9" x14ac:dyDescent="0.2">
      <c r="A6" s="101" t="s">
        <v>145</v>
      </c>
      <c r="B6" s="102" t="s">
        <v>14</v>
      </c>
      <c r="C6" s="103">
        <v>25708</v>
      </c>
      <c r="D6" s="104">
        <v>6192</v>
      </c>
    </row>
    <row r="7" spans="1:9" x14ac:dyDescent="0.2">
      <c r="A7" s="101" t="s">
        <v>67</v>
      </c>
      <c r="B7" s="102" t="s">
        <v>249</v>
      </c>
      <c r="C7" s="103">
        <v>25640</v>
      </c>
      <c r="D7" s="104">
        <v>5232</v>
      </c>
    </row>
    <row r="8" spans="1:9" x14ac:dyDescent="0.2">
      <c r="A8" s="101" t="s">
        <v>98</v>
      </c>
      <c r="B8" s="102" t="s">
        <v>141</v>
      </c>
      <c r="C8" s="103">
        <v>27409</v>
      </c>
      <c r="D8" s="104">
        <v>6384</v>
      </c>
    </row>
    <row r="9" spans="1:9" x14ac:dyDescent="0.2">
      <c r="A9" s="101" t="s">
        <v>66</v>
      </c>
      <c r="B9" s="102" t="s">
        <v>250</v>
      </c>
      <c r="C9" s="103">
        <v>25429</v>
      </c>
      <c r="D9" s="104">
        <v>11022</v>
      </c>
    </row>
    <row r="10" spans="1:9" x14ac:dyDescent="0.2">
      <c r="A10" s="101" t="s">
        <v>163</v>
      </c>
      <c r="B10" s="102" t="s">
        <v>251</v>
      </c>
      <c r="C10" s="103">
        <v>27091</v>
      </c>
      <c r="D10" s="104">
        <v>7860</v>
      </c>
    </row>
    <row r="11" spans="1:9" x14ac:dyDescent="0.2">
      <c r="A11" s="101" t="s">
        <v>252</v>
      </c>
      <c r="B11" s="102" t="s">
        <v>253</v>
      </c>
      <c r="C11" s="103">
        <v>28382</v>
      </c>
      <c r="D11" s="104">
        <v>6336</v>
      </c>
    </row>
    <row r="12" spans="1:9" x14ac:dyDescent="0.2">
      <c r="A12" s="101" t="s">
        <v>184</v>
      </c>
      <c r="B12" s="102" t="s">
        <v>254</v>
      </c>
      <c r="C12" s="103">
        <v>28420</v>
      </c>
      <c r="D12" s="104">
        <v>4032</v>
      </c>
    </row>
    <row r="13" spans="1:9" x14ac:dyDescent="0.2">
      <c r="A13" s="101" t="s">
        <v>142</v>
      </c>
      <c r="B13" s="102" t="s">
        <v>255</v>
      </c>
      <c r="C13" s="103">
        <v>26432</v>
      </c>
      <c r="D13" s="104">
        <v>7806</v>
      </c>
    </row>
    <row r="14" spans="1:9" x14ac:dyDescent="0.2">
      <c r="A14" s="101" t="s">
        <v>256</v>
      </c>
      <c r="B14" s="102" t="s">
        <v>257</v>
      </c>
      <c r="C14" s="103">
        <v>27003</v>
      </c>
      <c r="D14" s="104">
        <v>7224</v>
      </c>
    </row>
    <row r="15" spans="1:9" x14ac:dyDescent="0.2">
      <c r="A15" s="97" t="s">
        <v>258</v>
      </c>
      <c r="B15" s="98" t="s">
        <v>259</v>
      </c>
      <c r="C15" s="99">
        <v>24974</v>
      </c>
      <c r="D15" s="100">
        <v>4920</v>
      </c>
    </row>
    <row r="16" spans="1:9" x14ac:dyDescent="0.2">
      <c r="A16" s="101" t="s">
        <v>145</v>
      </c>
      <c r="B16" s="102" t="s">
        <v>14</v>
      </c>
      <c r="C16" s="103">
        <v>25044</v>
      </c>
      <c r="D16" s="104">
        <v>6192</v>
      </c>
    </row>
    <row r="17" spans="1:4" x14ac:dyDescent="0.2">
      <c r="A17" s="101" t="s">
        <v>67</v>
      </c>
      <c r="B17" s="102" t="s">
        <v>249</v>
      </c>
      <c r="C17" s="103">
        <v>25640</v>
      </c>
      <c r="D17" s="104">
        <v>5232</v>
      </c>
    </row>
    <row r="18" spans="1:4" x14ac:dyDescent="0.2">
      <c r="A18" s="101" t="s">
        <v>98</v>
      </c>
      <c r="B18" s="102" t="s">
        <v>141</v>
      </c>
      <c r="C18" s="103">
        <v>27409</v>
      </c>
      <c r="D18" s="104">
        <v>6384</v>
      </c>
    </row>
    <row r="19" spans="1:4" x14ac:dyDescent="0.2">
      <c r="A19" s="101" t="s">
        <v>66</v>
      </c>
      <c r="B19" s="102" t="s">
        <v>250</v>
      </c>
      <c r="C19" s="103">
        <v>25429</v>
      </c>
      <c r="D19" s="104">
        <v>11022</v>
      </c>
    </row>
    <row r="20" spans="1:4" x14ac:dyDescent="0.2">
      <c r="A20" s="101" t="s">
        <v>163</v>
      </c>
      <c r="B20" s="102" t="s">
        <v>251</v>
      </c>
      <c r="C20" s="103">
        <v>27091</v>
      </c>
      <c r="D20" s="104">
        <v>7860</v>
      </c>
    </row>
    <row r="21" spans="1:4" x14ac:dyDescent="0.2">
      <c r="A21" s="101" t="s">
        <v>252</v>
      </c>
      <c r="B21" s="102" t="s">
        <v>253</v>
      </c>
      <c r="C21" s="103">
        <v>28382</v>
      </c>
      <c r="D21" s="104">
        <v>6336</v>
      </c>
    </row>
    <row r="22" spans="1:4" x14ac:dyDescent="0.2">
      <c r="A22" s="101" t="s">
        <v>184</v>
      </c>
      <c r="B22" s="102" t="s">
        <v>254</v>
      </c>
      <c r="C22" s="103">
        <v>28420</v>
      </c>
      <c r="D22" s="104">
        <v>4032</v>
      </c>
    </row>
    <row r="23" spans="1:4" x14ac:dyDescent="0.2">
      <c r="A23" s="101" t="s">
        <v>142</v>
      </c>
      <c r="B23" s="102" t="s">
        <v>255</v>
      </c>
      <c r="C23" s="103">
        <v>26432</v>
      </c>
      <c r="D23" s="104">
        <v>7806</v>
      </c>
    </row>
    <row r="24" spans="1:4" x14ac:dyDescent="0.2">
      <c r="A24" s="101" t="s">
        <v>256</v>
      </c>
      <c r="B24" s="102" t="s">
        <v>257</v>
      </c>
      <c r="C24" s="103">
        <v>27003</v>
      </c>
      <c r="D24" s="104">
        <v>7224</v>
      </c>
    </row>
    <row r="25" spans="1:4" x14ac:dyDescent="0.2">
      <c r="A25" s="97" t="s">
        <v>258</v>
      </c>
      <c r="B25" s="98" t="s">
        <v>259</v>
      </c>
      <c r="C25" s="99">
        <v>24974</v>
      </c>
      <c r="D25" s="100">
        <v>4920</v>
      </c>
    </row>
    <row r="26" spans="1:4" x14ac:dyDescent="0.2">
      <c r="A26" s="101" t="s">
        <v>145</v>
      </c>
      <c r="B26" s="102" t="s">
        <v>14</v>
      </c>
      <c r="C26" s="103">
        <v>25044</v>
      </c>
      <c r="D26" s="104">
        <v>6192</v>
      </c>
    </row>
    <row r="27" spans="1:4" x14ac:dyDescent="0.2">
      <c r="A27" s="101" t="s">
        <v>67</v>
      </c>
      <c r="B27" s="102" t="s">
        <v>249</v>
      </c>
      <c r="C27" s="103">
        <v>25640</v>
      </c>
      <c r="D27" s="104">
        <v>5232</v>
      </c>
    </row>
    <row r="28" spans="1:4" x14ac:dyDescent="0.2">
      <c r="A28" s="101" t="s">
        <v>98</v>
      </c>
      <c r="B28" s="102" t="s">
        <v>141</v>
      </c>
      <c r="C28" s="103">
        <v>27409</v>
      </c>
      <c r="D28" s="104">
        <v>6384</v>
      </c>
    </row>
    <row r="29" spans="1:4" x14ac:dyDescent="0.2">
      <c r="A29" s="101" t="s">
        <v>66</v>
      </c>
      <c r="B29" s="102" t="s">
        <v>250</v>
      </c>
      <c r="C29" s="103">
        <v>25429</v>
      </c>
      <c r="D29" s="104">
        <v>11022</v>
      </c>
    </row>
    <row r="30" spans="1:4" x14ac:dyDescent="0.2">
      <c r="A30" s="101" t="s">
        <v>163</v>
      </c>
      <c r="B30" s="102" t="s">
        <v>251</v>
      </c>
      <c r="C30" s="103">
        <v>27091</v>
      </c>
      <c r="D30" s="104">
        <v>7860</v>
      </c>
    </row>
    <row r="31" spans="1:4" x14ac:dyDescent="0.2">
      <c r="A31" s="101" t="s">
        <v>252</v>
      </c>
      <c r="B31" s="102" t="s">
        <v>253</v>
      </c>
      <c r="C31" s="103">
        <v>28382</v>
      </c>
      <c r="D31" s="104">
        <v>6336</v>
      </c>
    </row>
    <row r="32" spans="1:4" x14ac:dyDescent="0.2">
      <c r="A32" s="101" t="s">
        <v>184</v>
      </c>
      <c r="B32" s="102" t="s">
        <v>254</v>
      </c>
      <c r="C32" s="103">
        <v>28420</v>
      </c>
      <c r="D32" s="104">
        <v>4032</v>
      </c>
    </row>
    <row r="33" spans="1:4" x14ac:dyDescent="0.2">
      <c r="A33" s="101" t="s">
        <v>142</v>
      </c>
      <c r="B33" s="102" t="s">
        <v>255</v>
      </c>
      <c r="C33" s="103">
        <v>26432</v>
      </c>
      <c r="D33" s="104">
        <v>7806</v>
      </c>
    </row>
    <row r="34" spans="1:4" x14ac:dyDescent="0.2">
      <c r="A34" s="101" t="s">
        <v>256</v>
      </c>
      <c r="B34" s="102" t="s">
        <v>257</v>
      </c>
      <c r="C34" s="103">
        <v>27003</v>
      </c>
      <c r="D34" s="104">
        <v>7224</v>
      </c>
    </row>
    <row r="35" spans="1:4" x14ac:dyDescent="0.2">
      <c r="A35" s="97" t="s">
        <v>258</v>
      </c>
      <c r="B35" s="98" t="s">
        <v>259</v>
      </c>
      <c r="C35" s="99">
        <v>24974</v>
      </c>
      <c r="D35" s="100">
        <v>4920</v>
      </c>
    </row>
    <row r="36" spans="1:4" x14ac:dyDescent="0.2">
      <c r="A36" s="101" t="s">
        <v>145</v>
      </c>
      <c r="B36" s="102" t="s">
        <v>14</v>
      </c>
      <c r="C36" s="103">
        <v>25044</v>
      </c>
      <c r="D36" s="104">
        <v>6192</v>
      </c>
    </row>
    <row r="37" spans="1:4" x14ac:dyDescent="0.2">
      <c r="A37" s="101" t="s">
        <v>67</v>
      </c>
      <c r="B37" s="102" t="s">
        <v>249</v>
      </c>
      <c r="C37" s="103">
        <v>25640</v>
      </c>
      <c r="D37" s="104">
        <v>5232</v>
      </c>
    </row>
    <row r="38" spans="1:4" x14ac:dyDescent="0.2">
      <c r="A38" s="101" t="s">
        <v>98</v>
      </c>
      <c r="B38" s="102" t="s">
        <v>141</v>
      </c>
      <c r="C38" s="103">
        <v>27409</v>
      </c>
      <c r="D38" s="104">
        <v>6384</v>
      </c>
    </row>
    <row r="39" spans="1:4" x14ac:dyDescent="0.2">
      <c r="A39" s="101" t="s">
        <v>66</v>
      </c>
      <c r="B39" s="102" t="s">
        <v>250</v>
      </c>
      <c r="C39" s="103">
        <v>25429</v>
      </c>
      <c r="D39" s="104">
        <v>11022</v>
      </c>
    </row>
    <row r="40" spans="1:4" x14ac:dyDescent="0.2">
      <c r="A40" s="101" t="s">
        <v>163</v>
      </c>
      <c r="B40" s="102" t="s">
        <v>251</v>
      </c>
      <c r="C40" s="103">
        <v>27091</v>
      </c>
      <c r="D40" s="104">
        <v>7860</v>
      </c>
    </row>
    <row r="41" spans="1:4" x14ac:dyDescent="0.2">
      <c r="A41" s="101" t="s">
        <v>252</v>
      </c>
      <c r="B41" s="102" t="s">
        <v>253</v>
      </c>
      <c r="C41" s="103">
        <v>28382</v>
      </c>
      <c r="D41" s="104">
        <v>6336</v>
      </c>
    </row>
    <row r="42" spans="1:4" x14ac:dyDescent="0.2">
      <c r="A42" s="101" t="s">
        <v>184</v>
      </c>
      <c r="B42" s="102" t="s">
        <v>254</v>
      </c>
      <c r="C42" s="103">
        <v>28420</v>
      </c>
      <c r="D42" s="104">
        <v>4032</v>
      </c>
    </row>
    <row r="43" spans="1:4" x14ac:dyDescent="0.2">
      <c r="A43" s="101" t="s">
        <v>142</v>
      </c>
      <c r="B43" s="102" t="s">
        <v>255</v>
      </c>
      <c r="C43" s="103">
        <v>26432</v>
      </c>
      <c r="D43" s="104">
        <v>7806</v>
      </c>
    </row>
    <row r="44" spans="1:4" x14ac:dyDescent="0.2">
      <c r="A44" s="101" t="s">
        <v>256</v>
      </c>
      <c r="B44" s="102" t="s">
        <v>257</v>
      </c>
      <c r="C44" s="103">
        <v>27003</v>
      </c>
      <c r="D44" s="104">
        <v>7224</v>
      </c>
    </row>
    <row r="45" spans="1:4" x14ac:dyDescent="0.2">
      <c r="A45" s="97" t="s">
        <v>258</v>
      </c>
      <c r="B45" s="98" t="s">
        <v>259</v>
      </c>
      <c r="C45" s="99">
        <v>24974</v>
      </c>
      <c r="D45" s="100">
        <v>4920</v>
      </c>
    </row>
    <row r="46" spans="1:4" x14ac:dyDescent="0.2">
      <c r="A46" s="101" t="s">
        <v>145</v>
      </c>
      <c r="B46" s="102" t="s">
        <v>14</v>
      </c>
      <c r="C46" s="103">
        <v>25044</v>
      </c>
      <c r="D46" s="104">
        <v>6192</v>
      </c>
    </row>
    <row r="47" spans="1:4" x14ac:dyDescent="0.2">
      <c r="A47" s="101" t="s">
        <v>67</v>
      </c>
      <c r="B47" s="102" t="s">
        <v>249</v>
      </c>
      <c r="C47" s="103">
        <v>25640</v>
      </c>
      <c r="D47" s="104">
        <v>5232</v>
      </c>
    </row>
    <row r="48" spans="1:4" x14ac:dyDescent="0.2">
      <c r="A48" s="101" t="s">
        <v>98</v>
      </c>
      <c r="B48" s="102" t="s">
        <v>141</v>
      </c>
      <c r="C48" s="103">
        <v>27409</v>
      </c>
      <c r="D48" s="104">
        <v>6384</v>
      </c>
    </row>
    <row r="49" spans="1:4" x14ac:dyDescent="0.2">
      <c r="A49" s="101" t="s">
        <v>66</v>
      </c>
      <c r="B49" s="102" t="s">
        <v>250</v>
      </c>
      <c r="C49" s="103">
        <v>25429</v>
      </c>
      <c r="D49" s="104">
        <v>11022</v>
      </c>
    </row>
    <row r="50" spans="1:4" x14ac:dyDescent="0.2">
      <c r="A50" s="101" t="s">
        <v>163</v>
      </c>
      <c r="B50" s="102" t="s">
        <v>251</v>
      </c>
      <c r="C50" s="103">
        <v>27091</v>
      </c>
      <c r="D50" s="104">
        <v>7860</v>
      </c>
    </row>
    <row r="51" spans="1:4" x14ac:dyDescent="0.2">
      <c r="A51" s="101" t="s">
        <v>252</v>
      </c>
      <c r="B51" s="102" t="s">
        <v>253</v>
      </c>
      <c r="C51" s="103">
        <v>28382</v>
      </c>
      <c r="D51" s="104">
        <v>6336</v>
      </c>
    </row>
    <row r="52" spans="1:4" x14ac:dyDescent="0.2">
      <c r="A52" s="101" t="s">
        <v>184</v>
      </c>
      <c r="B52" s="102" t="s">
        <v>254</v>
      </c>
      <c r="C52" s="103">
        <v>28420</v>
      </c>
      <c r="D52" s="104">
        <v>4032</v>
      </c>
    </row>
    <row r="53" spans="1:4" x14ac:dyDescent="0.2">
      <c r="A53" s="101" t="s">
        <v>142</v>
      </c>
      <c r="B53" s="102" t="s">
        <v>255</v>
      </c>
      <c r="C53" s="103">
        <v>26432</v>
      </c>
      <c r="D53" s="104">
        <v>7806</v>
      </c>
    </row>
    <row r="54" spans="1:4" x14ac:dyDescent="0.2">
      <c r="A54" s="101" t="s">
        <v>256</v>
      </c>
      <c r="B54" s="102" t="s">
        <v>257</v>
      </c>
      <c r="C54" s="103">
        <v>27003</v>
      </c>
      <c r="D54" s="104">
        <v>7224</v>
      </c>
    </row>
    <row r="55" spans="1:4" x14ac:dyDescent="0.2">
      <c r="A55" s="97" t="s">
        <v>258</v>
      </c>
      <c r="B55" s="98" t="s">
        <v>259</v>
      </c>
      <c r="C55" s="99">
        <v>24974</v>
      </c>
      <c r="D55" s="100">
        <v>4920</v>
      </c>
    </row>
    <row r="56" spans="1:4" x14ac:dyDescent="0.2">
      <c r="A56" s="101" t="s">
        <v>145</v>
      </c>
      <c r="B56" s="102" t="s">
        <v>14</v>
      </c>
      <c r="C56" s="103">
        <v>25044</v>
      </c>
      <c r="D56" s="104">
        <v>6192</v>
      </c>
    </row>
    <row r="57" spans="1:4" x14ac:dyDescent="0.2">
      <c r="A57" s="101" t="s">
        <v>67</v>
      </c>
      <c r="B57" s="102" t="s">
        <v>249</v>
      </c>
      <c r="C57" s="103">
        <v>25640</v>
      </c>
      <c r="D57" s="104">
        <v>5232</v>
      </c>
    </row>
    <row r="58" spans="1:4" x14ac:dyDescent="0.2">
      <c r="A58" s="101" t="s">
        <v>98</v>
      </c>
      <c r="B58" s="102" t="s">
        <v>141</v>
      </c>
      <c r="C58" s="103">
        <v>27409</v>
      </c>
      <c r="D58" s="104">
        <v>6384</v>
      </c>
    </row>
    <row r="59" spans="1:4" x14ac:dyDescent="0.2">
      <c r="A59" s="101" t="s">
        <v>66</v>
      </c>
      <c r="B59" s="102" t="s">
        <v>250</v>
      </c>
      <c r="C59" s="103">
        <v>25429</v>
      </c>
      <c r="D59" s="104">
        <v>11022</v>
      </c>
    </row>
    <row r="60" spans="1:4" x14ac:dyDescent="0.2">
      <c r="A60" s="101" t="s">
        <v>163</v>
      </c>
      <c r="B60" s="102" t="s">
        <v>251</v>
      </c>
      <c r="C60" s="103">
        <v>27091</v>
      </c>
      <c r="D60" s="104">
        <v>7860</v>
      </c>
    </row>
    <row r="61" spans="1:4" x14ac:dyDescent="0.2">
      <c r="A61" s="101" t="s">
        <v>252</v>
      </c>
      <c r="B61" s="102" t="s">
        <v>253</v>
      </c>
      <c r="C61" s="103">
        <v>28382</v>
      </c>
      <c r="D61" s="104">
        <v>6336</v>
      </c>
    </row>
    <row r="62" spans="1:4" x14ac:dyDescent="0.2">
      <c r="A62" s="101" t="s">
        <v>184</v>
      </c>
      <c r="B62" s="102" t="s">
        <v>254</v>
      </c>
      <c r="C62" s="103">
        <v>28420</v>
      </c>
      <c r="D62" s="104">
        <v>4032</v>
      </c>
    </row>
    <row r="63" spans="1:4" x14ac:dyDescent="0.2">
      <c r="A63" s="101" t="s">
        <v>142</v>
      </c>
      <c r="B63" s="102" t="s">
        <v>255</v>
      </c>
      <c r="C63" s="103">
        <v>26432</v>
      </c>
      <c r="D63" s="104">
        <v>7806</v>
      </c>
    </row>
    <row r="64" spans="1:4" x14ac:dyDescent="0.2">
      <c r="A64" s="101" t="s">
        <v>256</v>
      </c>
      <c r="B64" s="102" t="s">
        <v>257</v>
      </c>
      <c r="C64" s="103">
        <v>27003</v>
      </c>
      <c r="D64" s="104">
        <v>7224</v>
      </c>
    </row>
    <row r="65" spans="1:4" x14ac:dyDescent="0.2">
      <c r="A65" s="97" t="s">
        <v>258</v>
      </c>
      <c r="B65" s="98" t="s">
        <v>259</v>
      </c>
      <c r="C65" s="99">
        <v>24974</v>
      </c>
      <c r="D65" s="100">
        <v>4920</v>
      </c>
    </row>
    <row r="66" spans="1:4" x14ac:dyDescent="0.2">
      <c r="A66" s="101" t="s">
        <v>145</v>
      </c>
      <c r="B66" s="102" t="s">
        <v>14</v>
      </c>
      <c r="C66" s="103">
        <v>25044</v>
      </c>
      <c r="D66" s="104">
        <v>6192</v>
      </c>
    </row>
    <row r="67" spans="1:4" x14ac:dyDescent="0.2">
      <c r="A67" s="101" t="s">
        <v>67</v>
      </c>
      <c r="B67" s="102" t="s">
        <v>249</v>
      </c>
      <c r="C67" s="103">
        <v>25640</v>
      </c>
      <c r="D67" s="104">
        <v>5232</v>
      </c>
    </row>
    <row r="68" spans="1:4" x14ac:dyDescent="0.2">
      <c r="A68" s="101" t="s">
        <v>98</v>
      </c>
      <c r="B68" s="102" t="s">
        <v>141</v>
      </c>
      <c r="C68" s="103">
        <v>27409</v>
      </c>
      <c r="D68" s="104">
        <v>6384</v>
      </c>
    </row>
    <row r="69" spans="1:4" x14ac:dyDescent="0.2">
      <c r="A69" s="101" t="s">
        <v>66</v>
      </c>
      <c r="B69" s="102" t="s">
        <v>250</v>
      </c>
      <c r="C69" s="103">
        <v>25429</v>
      </c>
      <c r="D69" s="104">
        <v>11022</v>
      </c>
    </row>
    <row r="70" spans="1:4" x14ac:dyDescent="0.2">
      <c r="A70" s="101" t="s">
        <v>163</v>
      </c>
      <c r="B70" s="102" t="s">
        <v>251</v>
      </c>
      <c r="C70" s="103">
        <v>27091</v>
      </c>
      <c r="D70" s="104">
        <v>7860</v>
      </c>
    </row>
    <row r="71" spans="1:4" x14ac:dyDescent="0.2">
      <c r="A71" s="101" t="s">
        <v>252</v>
      </c>
      <c r="B71" s="102" t="s">
        <v>253</v>
      </c>
      <c r="C71" s="103">
        <v>28382</v>
      </c>
      <c r="D71" s="104">
        <v>6336</v>
      </c>
    </row>
    <row r="72" spans="1:4" x14ac:dyDescent="0.2">
      <c r="A72" s="101" t="s">
        <v>184</v>
      </c>
      <c r="B72" s="102" t="s">
        <v>254</v>
      </c>
      <c r="C72" s="103">
        <v>28420</v>
      </c>
      <c r="D72" s="104">
        <v>4032</v>
      </c>
    </row>
    <row r="73" spans="1:4" x14ac:dyDescent="0.2">
      <c r="A73" s="101" t="s">
        <v>142</v>
      </c>
      <c r="B73" s="102" t="s">
        <v>255</v>
      </c>
      <c r="C73" s="103">
        <v>26432</v>
      </c>
      <c r="D73" s="104">
        <v>7806</v>
      </c>
    </row>
    <row r="74" spans="1:4" x14ac:dyDescent="0.2">
      <c r="A74" s="101" t="s">
        <v>256</v>
      </c>
      <c r="B74" s="102" t="s">
        <v>257</v>
      </c>
      <c r="C74" s="103">
        <v>27003</v>
      </c>
      <c r="D74" s="104">
        <v>7224</v>
      </c>
    </row>
    <row r="75" spans="1:4" x14ac:dyDescent="0.2">
      <c r="A75" s="97" t="s">
        <v>258</v>
      </c>
      <c r="B75" s="98" t="s">
        <v>259</v>
      </c>
      <c r="C75" s="99">
        <v>24974</v>
      </c>
      <c r="D75" s="100">
        <v>4920</v>
      </c>
    </row>
    <row r="76" spans="1:4" x14ac:dyDescent="0.2">
      <c r="A76" s="101" t="s">
        <v>145</v>
      </c>
      <c r="B76" s="102" t="s">
        <v>14</v>
      </c>
      <c r="C76" s="103">
        <v>25044</v>
      </c>
      <c r="D76" s="104">
        <v>6192</v>
      </c>
    </row>
    <row r="77" spans="1:4" x14ac:dyDescent="0.2">
      <c r="A77" s="101" t="s">
        <v>67</v>
      </c>
      <c r="B77" s="102" t="s">
        <v>249</v>
      </c>
      <c r="C77" s="103">
        <v>25640</v>
      </c>
      <c r="D77" s="104">
        <v>5232</v>
      </c>
    </row>
    <row r="78" spans="1:4" x14ac:dyDescent="0.2">
      <c r="A78" s="101" t="s">
        <v>98</v>
      </c>
      <c r="B78" s="102" t="s">
        <v>141</v>
      </c>
      <c r="C78" s="103">
        <v>27409</v>
      </c>
      <c r="D78" s="104">
        <v>6384</v>
      </c>
    </row>
    <row r="79" spans="1:4" x14ac:dyDescent="0.2">
      <c r="A79" s="101" t="s">
        <v>66</v>
      </c>
      <c r="B79" s="102" t="s">
        <v>250</v>
      </c>
      <c r="C79" s="103">
        <v>25429</v>
      </c>
      <c r="D79" s="104">
        <v>11022</v>
      </c>
    </row>
    <row r="80" spans="1:4" x14ac:dyDescent="0.2">
      <c r="A80" s="101" t="s">
        <v>163</v>
      </c>
      <c r="B80" s="102" t="s">
        <v>251</v>
      </c>
      <c r="C80" s="103">
        <v>27091</v>
      </c>
      <c r="D80" s="104">
        <v>7860</v>
      </c>
    </row>
    <row r="81" spans="1:4" x14ac:dyDescent="0.2">
      <c r="A81" s="101" t="s">
        <v>252</v>
      </c>
      <c r="B81" s="102" t="s">
        <v>253</v>
      </c>
      <c r="C81" s="103">
        <v>28382</v>
      </c>
      <c r="D81" s="104">
        <v>6336</v>
      </c>
    </row>
    <row r="82" spans="1:4" x14ac:dyDescent="0.2">
      <c r="A82" s="101" t="s">
        <v>184</v>
      </c>
      <c r="B82" s="102" t="s">
        <v>254</v>
      </c>
      <c r="C82" s="103">
        <v>28420</v>
      </c>
      <c r="D82" s="104">
        <v>4032</v>
      </c>
    </row>
    <row r="83" spans="1:4" x14ac:dyDescent="0.2">
      <c r="A83" s="101" t="s">
        <v>142</v>
      </c>
      <c r="B83" s="102" t="s">
        <v>255</v>
      </c>
      <c r="C83" s="103">
        <v>26432</v>
      </c>
      <c r="D83" s="104">
        <v>7806</v>
      </c>
    </row>
    <row r="84" spans="1:4" x14ac:dyDescent="0.2">
      <c r="A84" s="101" t="s">
        <v>256</v>
      </c>
      <c r="B84" s="102" t="s">
        <v>257</v>
      </c>
      <c r="C84" s="103">
        <v>27003</v>
      </c>
      <c r="D84" s="104">
        <v>7224</v>
      </c>
    </row>
    <row r="85" spans="1:4" x14ac:dyDescent="0.2">
      <c r="A85" s="97" t="s">
        <v>258</v>
      </c>
      <c r="B85" s="98" t="s">
        <v>259</v>
      </c>
      <c r="C85" s="99">
        <v>24974</v>
      </c>
      <c r="D85" s="100">
        <v>4920</v>
      </c>
    </row>
    <row r="86" spans="1:4" x14ac:dyDescent="0.2">
      <c r="A86" s="101" t="s">
        <v>145</v>
      </c>
      <c r="B86" s="102" t="s">
        <v>14</v>
      </c>
      <c r="C86" s="103">
        <v>25044</v>
      </c>
      <c r="D86" s="104">
        <v>6192</v>
      </c>
    </row>
    <row r="87" spans="1:4" x14ac:dyDescent="0.2">
      <c r="A87" s="101" t="s">
        <v>67</v>
      </c>
      <c r="B87" s="102" t="s">
        <v>249</v>
      </c>
      <c r="C87" s="103">
        <v>25640</v>
      </c>
      <c r="D87" s="104">
        <v>5232</v>
      </c>
    </row>
    <row r="88" spans="1:4" x14ac:dyDescent="0.2">
      <c r="A88" s="101" t="s">
        <v>98</v>
      </c>
      <c r="B88" s="102" t="s">
        <v>141</v>
      </c>
      <c r="C88" s="103">
        <v>27409</v>
      </c>
      <c r="D88" s="104">
        <v>6384</v>
      </c>
    </row>
    <row r="89" spans="1:4" x14ac:dyDescent="0.2">
      <c r="A89" s="101" t="s">
        <v>66</v>
      </c>
      <c r="B89" s="102" t="s">
        <v>250</v>
      </c>
      <c r="C89" s="103">
        <v>25429</v>
      </c>
      <c r="D89" s="104">
        <v>11022</v>
      </c>
    </row>
    <row r="90" spans="1:4" x14ac:dyDescent="0.2">
      <c r="A90" s="101" t="s">
        <v>163</v>
      </c>
      <c r="B90" s="102" t="s">
        <v>251</v>
      </c>
      <c r="C90" s="103">
        <v>27091</v>
      </c>
      <c r="D90" s="104">
        <v>7860</v>
      </c>
    </row>
    <row r="91" spans="1:4" x14ac:dyDescent="0.2">
      <c r="A91" s="101" t="s">
        <v>252</v>
      </c>
      <c r="B91" s="102" t="s">
        <v>253</v>
      </c>
      <c r="C91" s="103">
        <v>28382</v>
      </c>
      <c r="D91" s="104">
        <v>6336</v>
      </c>
    </row>
    <row r="92" spans="1:4" x14ac:dyDescent="0.2">
      <c r="A92" s="101" t="s">
        <v>184</v>
      </c>
      <c r="B92" s="102" t="s">
        <v>254</v>
      </c>
      <c r="C92" s="103">
        <v>28420</v>
      </c>
      <c r="D92" s="104">
        <v>4032</v>
      </c>
    </row>
    <row r="93" spans="1:4" x14ac:dyDescent="0.2">
      <c r="A93" s="101" t="s">
        <v>142</v>
      </c>
      <c r="B93" s="102" t="s">
        <v>255</v>
      </c>
      <c r="C93" s="103">
        <v>26432</v>
      </c>
      <c r="D93" s="104">
        <v>7806</v>
      </c>
    </row>
    <row r="94" spans="1:4" x14ac:dyDescent="0.2">
      <c r="A94" s="101" t="s">
        <v>256</v>
      </c>
      <c r="B94" s="102" t="s">
        <v>257</v>
      </c>
      <c r="C94" s="103">
        <v>27003</v>
      </c>
      <c r="D94" s="104">
        <v>7224</v>
      </c>
    </row>
    <row r="95" spans="1:4" x14ac:dyDescent="0.2">
      <c r="A95" s="97" t="s">
        <v>258</v>
      </c>
      <c r="B95" s="98" t="s">
        <v>259</v>
      </c>
      <c r="C95" s="99">
        <v>24974</v>
      </c>
      <c r="D95" s="100">
        <v>4920</v>
      </c>
    </row>
    <row r="96" spans="1:4" x14ac:dyDescent="0.2">
      <c r="A96" s="101" t="s">
        <v>145</v>
      </c>
      <c r="B96" s="102" t="s">
        <v>14</v>
      </c>
      <c r="C96" s="103">
        <v>25044</v>
      </c>
      <c r="D96" s="104">
        <v>6192</v>
      </c>
    </row>
    <row r="97" spans="1:4" x14ac:dyDescent="0.2">
      <c r="A97" s="101" t="s">
        <v>67</v>
      </c>
      <c r="B97" s="102" t="s">
        <v>249</v>
      </c>
      <c r="C97" s="103">
        <v>25640</v>
      </c>
      <c r="D97" s="104">
        <v>5232</v>
      </c>
    </row>
    <row r="98" spans="1:4" x14ac:dyDescent="0.2">
      <c r="A98" s="101" t="s">
        <v>98</v>
      </c>
      <c r="B98" s="102" t="s">
        <v>141</v>
      </c>
      <c r="C98" s="103">
        <v>27409</v>
      </c>
      <c r="D98" s="104">
        <v>6384</v>
      </c>
    </row>
    <row r="99" spans="1:4" x14ac:dyDescent="0.2">
      <c r="A99" s="101" t="s">
        <v>66</v>
      </c>
      <c r="B99" s="102" t="s">
        <v>250</v>
      </c>
      <c r="C99" s="103">
        <v>25429</v>
      </c>
      <c r="D99" s="104">
        <v>11022</v>
      </c>
    </row>
    <row r="100" spans="1:4" x14ac:dyDescent="0.2">
      <c r="A100" s="101" t="s">
        <v>163</v>
      </c>
      <c r="B100" s="102" t="s">
        <v>251</v>
      </c>
      <c r="C100" s="103">
        <v>27091</v>
      </c>
      <c r="D100" s="104">
        <v>7860</v>
      </c>
    </row>
    <row r="101" spans="1:4" x14ac:dyDescent="0.2">
      <c r="A101" s="101" t="s">
        <v>252</v>
      </c>
      <c r="B101" s="102" t="s">
        <v>253</v>
      </c>
      <c r="C101" s="103">
        <v>28382</v>
      </c>
      <c r="D101" s="104">
        <v>6336</v>
      </c>
    </row>
    <row r="102" spans="1:4" x14ac:dyDescent="0.2">
      <c r="A102" s="101" t="s">
        <v>184</v>
      </c>
      <c r="B102" s="102" t="s">
        <v>254</v>
      </c>
      <c r="C102" s="103">
        <v>28420</v>
      </c>
      <c r="D102" s="104">
        <v>4032</v>
      </c>
    </row>
    <row r="103" spans="1:4" x14ac:dyDescent="0.2">
      <c r="A103" s="101" t="s">
        <v>142</v>
      </c>
      <c r="B103" s="102" t="s">
        <v>255</v>
      </c>
      <c r="C103" s="103">
        <v>26432</v>
      </c>
      <c r="D103" s="104">
        <v>7806</v>
      </c>
    </row>
    <row r="104" spans="1:4" x14ac:dyDescent="0.2">
      <c r="A104" s="101" t="s">
        <v>256</v>
      </c>
      <c r="B104" s="102" t="s">
        <v>257</v>
      </c>
      <c r="C104" s="103">
        <v>27003</v>
      </c>
      <c r="D104" s="104">
        <v>7224</v>
      </c>
    </row>
  </sheetData>
  <sheetProtection sheet="1" objects="1" scenarios="1"/>
  <pageMargins left="0.78740157499999996" right="0.78740157499999996" top="0.984251969" bottom="0.984251969" header="0.4921259845" footer="0.4921259845"/>
  <pageSetup paperSize="2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workbookViewId="0">
      <selection activeCell="L13" sqref="L13"/>
    </sheetView>
  </sheetViews>
  <sheetFormatPr defaultRowHeight="12.75" x14ac:dyDescent="0.2"/>
  <cols>
    <col min="1" max="1" width="9.140625" style="17"/>
    <col min="2" max="4" width="9.85546875" style="17" bestFit="1" customWidth="1"/>
    <col min="5" max="5" width="11.42578125" style="17" bestFit="1" customWidth="1"/>
    <col min="6" max="6" width="21.5703125" style="17" bestFit="1" customWidth="1"/>
    <col min="7" max="7" width="12.28515625" style="17" bestFit="1" customWidth="1"/>
    <col min="8" max="16384" width="9.140625" style="17"/>
  </cols>
  <sheetData>
    <row r="1" spans="1:8" x14ac:dyDescent="0.2">
      <c r="A1" s="16" t="s">
        <v>310</v>
      </c>
      <c r="B1" s="16" t="s">
        <v>68</v>
      </c>
      <c r="C1" s="16" t="s">
        <v>69</v>
      </c>
      <c r="D1" s="16" t="s">
        <v>70</v>
      </c>
      <c r="E1" s="16" t="s">
        <v>71</v>
      </c>
      <c r="F1" s="16" t="s">
        <v>72</v>
      </c>
      <c r="G1" s="16" t="s">
        <v>73</v>
      </c>
      <c r="H1" s="16" t="s">
        <v>74</v>
      </c>
    </row>
    <row r="2" spans="1:8" x14ac:dyDescent="0.2">
      <c r="A2" s="146">
        <v>15</v>
      </c>
      <c r="B2" s="18" t="s">
        <v>14</v>
      </c>
      <c r="C2" s="18" t="s">
        <v>75</v>
      </c>
      <c r="D2" s="19">
        <v>27455</v>
      </c>
      <c r="E2" s="20">
        <v>7900</v>
      </c>
      <c r="F2" s="18" t="s">
        <v>76</v>
      </c>
      <c r="G2" s="18" t="s">
        <v>77</v>
      </c>
    </row>
    <row r="3" spans="1:8" x14ac:dyDescent="0.2">
      <c r="A3" s="146">
        <v>27</v>
      </c>
      <c r="B3" s="18" t="s">
        <v>78</v>
      </c>
      <c r="C3" s="18" t="s">
        <v>79</v>
      </c>
      <c r="D3" s="19">
        <v>20564</v>
      </c>
      <c r="E3" s="20">
        <v>9900</v>
      </c>
      <c r="F3" s="18" t="s">
        <v>80</v>
      </c>
      <c r="G3" s="18" t="s">
        <v>81</v>
      </c>
      <c r="H3" s="18" t="s">
        <v>82</v>
      </c>
    </row>
    <row r="4" spans="1:8" x14ac:dyDescent="0.2">
      <c r="A4" s="146">
        <v>8</v>
      </c>
      <c r="B4" s="18" t="s">
        <v>83</v>
      </c>
      <c r="C4" s="18" t="s">
        <v>67</v>
      </c>
      <c r="D4" s="19">
        <v>29074</v>
      </c>
      <c r="E4" s="20">
        <v>17800</v>
      </c>
      <c r="F4" s="18" t="s">
        <v>84</v>
      </c>
      <c r="G4" s="18" t="s">
        <v>85</v>
      </c>
      <c r="H4" s="18" t="s">
        <v>86</v>
      </c>
    </row>
    <row r="5" spans="1:8" x14ac:dyDescent="0.2">
      <c r="A5" s="146">
        <v>12</v>
      </c>
      <c r="B5" s="18" t="s">
        <v>87</v>
      </c>
      <c r="C5" s="18" t="s">
        <v>79</v>
      </c>
      <c r="D5" s="19">
        <v>23490</v>
      </c>
      <c r="E5" s="20">
        <v>16200</v>
      </c>
      <c r="F5" s="18" t="s">
        <v>88</v>
      </c>
      <c r="G5" s="18" t="s">
        <v>85</v>
      </c>
      <c r="H5" s="18" t="s">
        <v>86</v>
      </c>
    </row>
    <row r="6" spans="1:8" x14ac:dyDescent="0.2">
      <c r="A6" s="146">
        <v>2</v>
      </c>
      <c r="B6" s="18" t="s">
        <v>7</v>
      </c>
      <c r="C6" s="18" t="s">
        <v>79</v>
      </c>
      <c r="D6" s="19">
        <v>23409</v>
      </c>
      <c r="E6" s="20">
        <v>8700</v>
      </c>
      <c r="F6" s="18" t="s">
        <v>89</v>
      </c>
      <c r="G6" s="18" t="s">
        <v>90</v>
      </c>
    </row>
    <row r="7" spans="1:8" x14ac:dyDescent="0.2">
      <c r="A7" s="146">
        <v>10</v>
      </c>
      <c r="B7" s="18" t="s">
        <v>91</v>
      </c>
      <c r="C7" s="18" t="s">
        <v>67</v>
      </c>
      <c r="D7" s="19">
        <v>24932</v>
      </c>
      <c r="E7" s="20">
        <v>8900</v>
      </c>
      <c r="F7" s="18" t="s">
        <v>92</v>
      </c>
      <c r="G7" s="18" t="s">
        <v>90</v>
      </c>
    </row>
    <row r="8" spans="1:8" x14ac:dyDescent="0.2">
      <c r="A8" s="146">
        <v>22</v>
      </c>
      <c r="B8" s="18" t="s">
        <v>93</v>
      </c>
      <c r="C8" s="18" t="s">
        <v>67</v>
      </c>
      <c r="D8" s="19">
        <v>27072</v>
      </c>
      <c r="E8" s="20">
        <v>8100</v>
      </c>
      <c r="F8" s="18" t="s">
        <v>94</v>
      </c>
      <c r="G8" s="18" t="s">
        <v>90</v>
      </c>
    </row>
    <row r="9" spans="1:8" x14ac:dyDescent="0.2">
      <c r="A9" s="146">
        <v>32</v>
      </c>
      <c r="B9" s="18" t="s">
        <v>95</v>
      </c>
      <c r="C9" s="18" t="s">
        <v>66</v>
      </c>
      <c r="D9" s="19">
        <v>25099</v>
      </c>
      <c r="E9" s="20">
        <v>7900</v>
      </c>
      <c r="F9" s="18" t="s">
        <v>96</v>
      </c>
      <c r="G9" s="18" t="s">
        <v>90</v>
      </c>
    </row>
    <row r="10" spans="1:8" x14ac:dyDescent="0.2">
      <c r="A10" s="146">
        <v>31</v>
      </c>
      <c r="B10" s="18" t="s">
        <v>97</v>
      </c>
      <c r="C10" s="18" t="s">
        <v>98</v>
      </c>
      <c r="D10" s="19">
        <v>24597</v>
      </c>
      <c r="E10" s="20">
        <v>9900</v>
      </c>
      <c r="F10" s="18" t="s">
        <v>99</v>
      </c>
      <c r="G10" s="18" t="s">
        <v>100</v>
      </c>
    </row>
    <row r="11" spans="1:8" x14ac:dyDescent="0.2">
      <c r="A11" s="146">
        <v>18</v>
      </c>
      <c r="B11" s="18" t="s">
        <v>101</v>
      </c>
      <c r="C11" s="18" t="s">
        <v>102</v>
      </c>
      <c r="D11" s="19">
        <v>20782</v>
      </c>
      <c r="E11" s="20">
        <v>9200</v>
      </c>
      <c r="F11" s="18" t="s">
        <v>103</v>
      </c>
      <c r="G11" s="18" t="s">
        <v>104</v>
      </c>
      <c r="H11" s="18" t="s">
        <v>82</v>
      </c>
    </row>
    <row r="12" spans="1:8" x14ac:dyDescent="0.2">
      <c r="A12" s="146">
        <v>24</v>
      </c>
      <c r="B12" s="18" t="s">
        <v>105</v>
      </c>
      <c r="C12" s="18" t="s">
        <v>79</v>
      </c>
      <c r="D12" s="19">
        <v>24595</v>
      </c>
      <c r="E12" s="20">
        <v>21400</v>
      </c>
      <c r="F12" s="18" t="s">
        <v>106</v>
      </c>
      <c r="G12" s="18" t="s">
        <v>107</v>
      </c>
      <c r="H12" s="18" t="s">
        <v>82</v>
      </c>
    </row>
    <row r="13" spans="1:8" x14ac:dyDescent="0.2">
      <c r="A13" s="146">
        <v>3</v>
      </c>
      <c r="B13" s="18" t="s">
        <v>7</v>
      </c>
      <c r="C13" s="18" t="s">
        <v>75</v>
      </c>
      <c r="D13" s="19">
        <v>23815</v>
      </c>
      <c r="E13" s="20">
        <v>7200</v>
      </c>
      <c r="F13" s="18" t="s">
        <v>108</v>
      </c>
      <c r="G13" s="18" t="s">
        <v>109</v>
      </c>
    </row>
    <row r="14" spans="1:8" x14ac:dyDescent="0.2">
      <c r="A14" s="146">
        <v>4</v>
      </c>
      <c r="B14" s="18" t="s">
        <v>110</v>
      </c>
      <c r="C14" s="18" t="s">
        <v>67</v>
      </c>
      <c r="D14" s="19">
        <v>24169</v>
      </c>
      <c r="E14" s="20">
        <v>9600</v>
      </c>
      <c r="F14" s="18" t="s">
        <v>111</v>
      </c>
      <c r="G14" s="18" t="s">
        <v>109</v>
      </c>
    </row>
    <row r="15" spans="1:8" x14ac:dyDescent="0.2">
      <c r="A15" s="146">
        <v>5</v>
      </c>
      <c r="B15" s="18" t="s">
        <v>112</v>
      </c>
      <c r="C15" s="18" t="s">
        <v>79</v>
      </c>
      <c r="D15" s="19">
        <v>27551</v>
      </c>
      <c r="E15" s="20">
        <v>8900</v>
      </c>
      <c r="F15" s="18" t="s">
        <v>113</v>
      </c>
      <c r="G15" s="18" t="s">
        <v>109</v>
      </c>
    </row>
    <row r="16" spans="1:8" x14ac:dyDescent="0.2">
      <c r="A16" s="146">
        <v>13</v>
      </c>
      <c r="B16" s="18" t="s">
        <v>114</v>
      </c>
      <c r="C16" s="18" t="s">
        <v>98</v>
      </c>
      <c r="D16" s="19">
        <v>26150</v>
      </c>
      <c r="E16" s="20">
        <v>6900</v>
      </c>
      <c r="F16" s="18" t="s">
        <v>115</v>
      </c>
      <c r="G16" s="18" t="s">
        <v>109</v>
      </c>
    </row>
    <row r="17" spans="1:8" x14ac:dyDescent="0.2">
      <c r="A17" s="146">
        <v>16</v>
      </c>
      <c r="B17" s="18" t="s">
        <v>14</v>
      </c>
      <c r="C17" s="18" t="s">
        <v>75</v>
      </c>
      <c r="D17" s="19">
        <v>26070</v>
      </c>
      <c r="E17" s="20">
        <v>8800</v>
      </c>
      <c r="F17" s="18" t="s">
        <v>116</v>
      </c>
      <c r="G17" s="18" t="s">
        <v>109</v>
      </c>
    </row>
    <row r="18" spans="1:8" x14ac:dyDescent="0.2">
      <c r="A18" s="146">
        <v>23</v>
      </c>
      <c r="B18" s="18" t="s">
        <v>117</v>
      </c>
      <c r="C18" s="18" t="s">
        <v>118</v>
      </c>
      <c r="D18" s="19">
        <v>27864</v>
      </c>
      <c r="E18" s="20">
        <v>8100</v>
      </c>
      <c r="F18" s="18" t="s">
        <v>119</v>
      </c>
      <c r="G18" s="18" t="s">
        <v>109</v>
      </c>
    </row>
    <row r="19" spans="1:8" x14ac:dyDescent="0.2">
      <c r="A19" s="146">
        <v>28</v>
      </c>
      <c r="B19" s="18" t="s">
        <v>120</v>
      </c>
      <c r="C19" s="18" t="s">
        <v>67</v>
      </c>
      <c r="D19" s="19">
        <v>27486</v>
      </c>
      <c r="E19" s="20">
        <v>8200</v>
      </c>
      <c r="F19" s="18" t="s">
        <v>121</v>
      </c>
      <c r="G19" s="18" t="s">
        <v>109</v>
      </c>
    </row>
    <row r="20" spans="1:8" x14ac:dyDescent="0.2">
      <c r="A20" s="146">
        <v>1</v>
      </c>
      <c r="B20" s="18" t="s">
        <v>122</v>
      </c>
      <c r="C20" s="18" t="s">
        <v>123</v>
      </c>
      <c r="D20" s="19">
        <v>23520</v>
      </c>
      <c r="E20" s="20">
        <v>8800</v>
      </c>
      <c r="F20" s="18" t="s">
        <v>124</v>
      </c>
      <c r="G20" s="18" t="s">
        <v>125</v>
      </c>
    </row>
    <row r="21" spans="1:8" x14ac:dyDescent="0.2">
      <c r="A21" s="146">
        <v>9</v>
      </c>
      <c r="B21" s="18" t="s">
        <v>126</v>
      </c>
      <c r="C21" s="18" t="s">
        <v>127</v>
      </c>
      <c r="D21" s="19">
        <v>26241</v>
      </c>
      <c r="E21" s="20">
        <v>9400</v>
      </c>
      <c r="F21" s="18" t="s">
        <v>128</v>
      </c>
      <c r="G21" s="18" t="s">
        <v>125</v>
      </c>
      <c r="H21" s="18" t="s">
        <v>129</v>
      </c>
    </row>
    <row r="22" spans="1:8" x14ac:dyDescent="0.2">
      <c r="A22" s="146">
        <v>17</v>
      </c>
      <c r="B22" s="18" t="s">
        <v>14</v>
      </c>
      <c r="C22" s="18" t="s">
        <v>130</v>
      </c>
      <c r="D22" s="19">
        <v>24003</v>
      </c>
      <c r="E22" s="20">
        <v>7500</v>
      </c>
      <c r="F22" s="18" t="s">
        <v>131</v>
      </c>
      <c r="G22" s="18" t="s">
        <v>125</v>
      </c>
    </row>
    <row r="23" spans="1:8" x14ac:dyDescent="0.2">
      <c r="A23" s="146">
        <v>20</v>
      </c>
      <c r="B23" s="18" t="s">
        <v>132</v>
      </c>
      <c r="C23" s="18" t="s">
        <v>79</v>
      </c>
      <c r="D23" s="19">
        <v>24231</v>
      </c>
      <c r="E23" s="20">
        <v>8600</v>
      </c>
      <c r="F23" s="18" t="s">
        <v>133</v>
      </c>
      <c r="G23" s="18" t="s">
        <v>125</v>
      </c>
      <c r="H23" s="18" t="s">
        <v>134</v>
      </c>
    </row>
    <row r="24" spans="1:8" x14ac:dyDescent="0.2">
      <c r="A24" s="146">
        <v>21</v>
      </c>
      <c r="B24" s="18" t="s">
        <v>135</v>
      </c>
      <c r="C24" s="18" t="s">
        <v>79</v>
      </c>
      <c r="D24" s="19">
        <v>27547</v>
      </c>
      <c r="E24" s="20">
        <v>8200</v>
      </c>
      <c r="F24" s="18" t="s">
        <v>136</v>
      </c>
      <c r="G24" s="18" t="s">
        <v>125</v>
      </c>
      <c r="H24" s="18" t="s">
        <v>82</v>
      </c>
    </row>
    <row r="25" spans="1:8" x14ac:dyDescent="0.2">
      <c r="A25" s="146">
        <v>26</v>
      </c>
      <c r="B25" s="18" t="s">
        <v>137</v>
      </c>
      <c r="C25" s="18" t="s">
        <v>79</v>
      </c>
      <c r="D25" s="19">
        <v>20690</v>
      </c>
      <c r="E25" s="20">
        <v>6400</v>
      </c>
      <c r="F25" s="18" t="s">
        <v>138</v>
      </c>
      <c r="G25" s="18" t="s">
        <v>125</v>
      </c>
    </row>
    <row r="26" spans="1:8" x14ac:dyDescent="0.2">
      <c r="A26" s="146">
        <v>29</v>
      </c>
      <c r="B26" s="18" t="s">
        <v>139</v>
      </c>
      <c r="C26" s="18" t="s">
        <v>79</v>
      </c>
      <c r="D26" s="19">
        <v>22811</v>
      </c>
      <c r="E26" s="20">
        <v>9900</v>
      </c>
      <c r="F26" s="18" t="s">
        <v>140</v>
      </c>
      <c r="G26" s="18" t="s">
        <v>125</v>
      </c>
      <c r="H26" s="18" t="s">
        <v>82</v>
      </c>
    </row>
    <row r="27" spans="1:8" x14ac:dyDescent="0.2">
      <c r="A27" s="146">
        <v>35</v>
      </c>
      <c r="B27" s="18" t="s">
        <v>141</v>
      </c>
      <c r="C27" s="18" t="s">
        <v>142</v>
      </c>
      <c r="D27" s="19">
        <v>24647</v>
      </c>
      <c r="E27" s="20">
        <v>6800</v>
      </c>
      <c r="F27" s="18" t="s">
        <v>143</v>
      </c>
      <c r="G27" s="18" t="s">
        <v>125</v>
      </c>
    </row>
    <row r="28" spans="1:8" x14ac:dyDescent="0.2">
      <c r="A28" s="146">
        <v>6</v>
      </c>
      <c r="B28" s="18" t="s">
        <v>144</v>
      </c>
      <c r="C28" s="18" t="s">
        <v>145</v>
      </c>
      <c r="D28" s="19">
        <v>26056</v>
      </c>
      <c r="E28" s="20">
        <v>12200</v>
      </c>
      <c r="F28" s="18" t="s">
        <v>146</v>
      </c>
      <c r="G28" s="18" t="s">
        <v>147</v>
      </c>
      <c r="H28" s="18" t="s">
        <v>82</v>
      </c>
    </row>
    <row r="29" spans="1:8" x14ac:dyDescent="0.2">
      <c r="A29" s="146">
        <v>7</v>
      </c>
      <c r="B29" s="18" t="s">
        <v>148</v>
      </c>
      <c r="C29" s="18" t="s">
        <v>67</v>
      </c>
      <c r="D29" s="19">
        <v>26046</v>
      </c>
      <c r="E29" s="20">
        <v>10900</v>
      </c>
      <c r="F29" s="18" t="s">
        <v>149</v>
      </c>
      <c r="G29" s="18" t="s">
        <v>147</v>
      </c>
      <c r="H29" s="18" t="s">
        <v>150</v>
      </c>
    </row>
    <row r="30" spans="1:8" x14ac:dyDescent="0.2">
      <c r="A30" s="146">
        <v>11</v>
      </c>
      <c r="B30" s="18" t="s">
        <v>151</v>
      </c>
      <c r="C30" s="18" t="s">
        <v>79</v>
      </c>
      <c r="D30" s="19">
        <v>20975</v>
      </c>
      <c r="E30" s="20">
        <v>10900</v>
      </c>
      <c r="F30" s="18" t="s">
        <v>152</v>
      </c>
      <c r="G30" s="18" t="s">
        <v>147</v>
      </c>
      <c r="H30" s="18" t="s">
        <v>153</v>
      </c>
    </row>
    <row r="31" spans="1:8" x14ac:dyDescent="0.2">
      <c r="A31" s="146">
        <v>14</v>
      </c>
      <c r="B31" s="18" t="s">
        <v>154</v>
      </c>
      <c r="C31" s="18" t="s">
        <v>142</v>
      </c>
      <c r="D31" s="19">
        <v>26089</v>
      </c>
      <c r="E31" s="20">
        <v>10900</v>
      </c>
      <c r="F31" s="18" t="s">
        <v>155</v>
      </c>
      <c r="G31" s="18" t="s">
        <v>147</v>
      </c>
      <c r="H31" s="18" t="s">
        <v>153</v>
      </c>
    </row>
    <row r="32" spans="1:8" x14ac:dyDescent="0.2">
      <c r="A32" s="146">
        <v>25</v>
      </c>
      <c r="B32" s="18" t="s">
        <v>156</v>
      </c>
      <c r="C32" s="18" t="s">
        <v>79</v>
      </c>
      <c r="D32" s="19">
        <v>23499</v>
      </c>
      <c r="E32" s="20">
        <v>10300</v>
      </c>
      <c r="F32" s="18" t="s">
        <v>157</v>
      </c>
      <c r="G32" s="18" t="s">
        <v>147</v>
      </c>
      <c r="H32" s="18" t="s">
        <v>82</v>
      </c>
    </row>
    <row r="33" spans="1:8" x14ac:dyDescent="0.2">
      <c r="A33" s="146">
        <v>30</v>
      </c>
      <c r="B33" s="18" t="s">
        <v>158</v>
      </c>
      <c r="C33" s="18" t="s">
        <v>67</v>
      </c>
      <c r="D33" s="19">
        <v>24577</v>
      </c>
      <c r="E33" s="20">
        <v>9200</v>
      </c>
      <c r="F33" s="18" t="s">
        <v>159</v>
      </c>
      <c r="G33" s="18" t="s">
        <v>147</v>
      </c>
      <c r="H33" s="18" t="s">
        <v>82</v>
      </c>
    </row>
    <row r="34" spans="1:8" x14ac:dyDescent="0.2">
      <c r="A34" s="146">
        <v>33</v>
      </c>
      <c r="B34" s="18" t="s">
        <v>95</v>
      </c>
      <c r="C34" s="18" t="s">
        <v>67</v>
      </c>
      <c r="D34" s="19">
        <v>29005</v>
      </c>
      <c r="E34" s="20">
        <v>8500</v>
      </c>
      <c r="F34" s="18" t="s">
        <v>160</v>
      </c>
      <c r="G34" s="18" t="s">
        <v>147</v>
      </c>
      <c r="H34" s="18" t="s">
        <v>129</v>
      </c>
    </row>
    <row r="35" spans="1:8" x14ac:dyDescent="0.2">
      <c r="A35" s="146">
        <v>34</v>
      </c>
      <c r="B35" s="18" t="s">
        <v>161</v>
      </c>
      <c r="C35" s="18" t="s">
        <v>79</v>
      </c>
      <c r="D35" s="19">
        <v>22314</v>
      </c>
      <c r="E35" s="20">
        <v>8500</v>
      </c>
      <c r="F35" s="18" t="s">
        <v>162</v>
      </c>
      <c r="G35" s="18" t="s">
        <v>147</v>
      </c>
      <c r="H35" s="18" t="s">
        <v>129</v>
      </c>
    </row>
    <row r="36" spans="1:8" x14ac:dyDescent="0.2">
      <c r="A36" s="146">
        <v>19</v>
      </c>
      <c r="B36" s="18" t="s">
        <v>101</v>
      </c>
      <c r="C36" s="18" t="s">
        <v>163</v>
      </c>
      <c r="D36" s="19">
        <v>23368</v>
      </c>
      <c r="E36" s="20">
        <v>18900</v>
      </c>
      <c r="F36" s="18" t="s">
        <v>164</v>
      </c>
      <c r="G36" s="18" t="s">
        <v>165</v>
      </c>
      <c r="H36" s="18" t="s">
        <v>82</v>
      </c>
    </row>
  </sheetData>
  <phoneticPr fontId="9" type="noConversion"/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RowHeight="12.75" x14ac:dyDescent="0.2"/>
  <cols>
    <col min="1" max="1" width="15.85546875" customWidth="1"/>
    <col min="3" max="3" width="11.85546875" customWidth="1"/>
    <col min="4" max="4" width="26.42578125" customWidth="1"/>
  </cols>
  <sheetData>
    <row r="1" spans="1:9" x14ac:dyDescent="0.2">
      <c r="A1" s="21" t="s">
        <v>68</v>
      </c>
      <c r="B1" s="21" t="s">
        <v>69</v>
      </c>
      <c r="C1" s="21" t="s">
        <v>167</v>
      </c>
      <c r="D1" s="21" t="s">
        <v>168</v>
      </c>
      <c r="E1" s="21" t="s">
        <v>48</v>
      </c>
      <c r="F1" s="21" t="s">
        <v>169</v>
      </c>
      <c r="G1" s="21" t="s">
        <v>170</v>
      </c>
      <c r="H1" s="32" t="s">
        <v>239</v>
      </c>
      <c r="I1" s="32" t="s">
        <v>238</v>
      </c>
    </row>
    <row r="2" spans="1:9" ht="12.75" customHeight="1" x14ac:dyDescent="0.2">
      <c r="A2" s="22" t="s">
        <v>175</v>
      </c>
      <c r="B2" s="22" t="s">
        <v>145</v>
      </c>
      <c r="C2" s="22" t="s">
        <v>176</v>
      </c>
      <c r="D2" s="22" t="s">
        <v>177</v>
      </c>
      <c r="E2" s="23">
        <v>65</v>
      </c>
      <c r="F2" s="23">
        <v>99</v>
      </c>
      <c r="G2" s="23">
        <v>4</v>
      </c>
      <c r="H2" t="s">
        <v>236</v>
      </c>
      <c r="I2" s="15">
        <v>36678</v>
      </c>
    </row>
    <row r="3" spans="1:9" x14ac:dyDescent="0.2">
      <c r="A3" s="22" t="s">
        <v>175</v>
      </c>
      <c r="B3" s="22" t="s">
        <v>145</v>
      </c>
      <c r="C3" s="22" t="s">
        <v>176</v>
      </c>
      <c r="D3" s="22" t="s">
        <v>182</v>
      </c>
      <c r="E3" s="23">
        <v>42</v>
      </c>
      <c r="F3" s="23">
        <v>15</v>
      </c>
      <c r="G3" s="23">
        <v>10</v>
      </c>
      <c r="I3" s="15">
        <v>38140</v>
      </c>
    </row>
    <row r="4" spans="1:9" x14ac:dyDescent="0.2">
      <c r="A4" s="22" t="s">
        <v>191</v>
      </c>
      <c r="B4" s="22" t="s">
        <v>192</v>
      </c>
      <c r="C4" s="22" t="s">
        <v>176</v>
      </c>
      <c r="D4" s="22" t="s">
        <v>193</v>
      </c>
      <c r="E4" s="23">
        <v>60</v>
      </c>
      <c r="F4" s="23">
        <v>103</v>
      </c>
      <c r="G4" s="23">
        <v>73</v>
      </c>
      <c r="I4" s="15">
        <v>38141</v>
      </c>
    </row>
    <row r="5" spans="1:9" ht="10.5" customHeight="1" x14ac:dyDescent="0.2">
      <c r="A5" s="22" t="s">
        <v>200</v>
      </c>
      <c r="B5" s="22" t="s">
        <v>201</v>
      </c>
      <c r="C5" s="22" t="s">
        <v>202</v>
      </c>
      <c r="D5" s="22" t="s">
        <v>203</v>
      </c>
      <c r="E5" s="23">
        <v>80</v>
      </c>
      <c r="F5" s="23">
        <v>519</v>
      </c>
      <c r="G5" s="23">
        <v>352</v>
      </c>
      <c r="I5" s="15">
        <v>38142</v>
      </c>
    </row>
    <row r="6" spans="1:9" ht="11.25" customHeight="1" x14ac:dyDescent="0.2">
      <c r="A6" s="22" t="s">
        <v>175</v>
      </c>
      <c r="B6" s="22" t="s">
        <v>67</v>
      </c>
      <c r="C6" s="22" t="s">
        <v>186</v>
      </c>
      <c r="D6" s="22" t="s">
        <v>187</v>
      </c>
      <c r="E6" s="23">
        <v>86</v>
      </c>
      <c r="F6" s="23">
        <v>600</v>
      </c>
      <c r="G6" s="23">
        <v>12</v>
      </c>
      <c r="I6" s="15">
        <v>36678</v>
      </c>
    </row>
    <row r="7" spans="1:9" x14ac:dyDescent="0.2">
      <c r="A7" s="22" t="s">
        <v>175</v>
      </c>
      <c r="B7" s="22" t="s">
        <v>145</v>
      </c>
      <c r="C7" s="22" t="s">
        <v>186</v>
      </c>
      <c r="D7" s="22" t="s">
        <v>204</v>
      </c>
      <c r="E7" s="23">
        <v>99</v>
      </c>
      <c r="F7" s="23">
        <v>420</v>
      </c>
      <c r="G7" s="23">
        <v>400</v>
      </c>
      <c r="H7" t="s">
        <v>236</v>
      </c>
      <c r="I7" s="15">
        <v>38140</v>
      </c>
    </row>
    <row r="8" spans="1:9" ht="12.75" customHeight="1" x14ac:dyDescent="0.2">
      <c r="A8" s="22" t="s">
        <v>223</v>
      </c>
      <c r="B8" s="28" t="s">
        <v>233</v>
      </c>
      <c r="C8" s="22" t="s">
        <v>186</v>
      </c>
      <c r="D8" s="22" t="s">
        <v>222</v>
      </c>
      <c r="E8" s="28">
        <v>180</v>
      </c>
      <c r="F8" s="28">
        <v>250</v>
      </c>
      <c r="G8" s="28">
        <v>58</v>
      </c>
      <c r="I8" s="15">
        <v>37775</v>
      </c>
    </row>
    <row r="9" spans="1:9" ht="11.25" customHeight="1" x14ac:dyDescent="0.2">
      <c r="A9" s="22" t="s">
        <v>213</v>
      </c>
      <c r="B9" s="31" t="s">
        <v>232</v>
      </c>
      <c r="C9" s="22" t="s">
        <v>186</v>
      </c>
      <c r="D9" s="22" t="s">
        <v>212</v>
      </c>
      <c r="E9" s="23">
        <v>157</v>
      </c>
      <c r="F9" s="23">
        <v>500</v>
      </c>
      <c r="G9" s="23">
        <v>400</v>
      </c>
      <c r="H9" t="s">
        <v>237</v>
      </c>
      <c r="I9" s="15">
        <v>37472</v>
      </c>
    </row>
    <row r="10" spans="1:9" ht="13.5" customHeight="1" x14ac:dyDescent="0.2">
      <c r="A10" s="22" t="s">
        <v>194</v>
      </c>
      <c r="B10" s="22" t="s">
        <v>195</v>
      </c>
      <c r="C10" s="22" t="s">
        <v>186</v>
      </c>
      <c r="D10" s="22" t="s">
        <v>196</v>
      </c>
      <c r="E10" s="23">
        <v>110</v>
      </c>
      <c r="F10" s="23">
        <v>250</v>
      </c>
      <c r="G10" s="23">
        <v>47</v>
      </c>
      <c r="H10" t="s">
        <v>237</v>
      </c>
      <c r="I10" s="15">
        <v>36865</v>
      </c>
    </row>
    <row r="11" spans="1:9" x14ac:dyDescent="0.2">
      <c r="A11" s="22" t="s">
        <v>175</v>
      </c>
      <c r="B11" s="28" t="s">
        <v>145</v>
      </c>
      <c r="C11" s="22" t="s">
        <v>217</v>
      </c>
      <c r="D11" s="22" t="s">
        <v>218</v>
      </c>
      <c r="E11" s="28">
        <v>150</v>
      </c>
      <c r="F11" s="28">
        <v>300</v>
      </c>
      <c r="G11" s="28">
        <v>250</v>
      </c>
      <c r="I11" s="15">
        <v>36678</v>
      </c>
    </row>
    <row r="12" spans="1:9" x14ac:dyDescent="0.2">
      <c r="A12" s="24" t="s">
        <v>171</v>
      </c>
      <c r="B12" s="24" t="s">
        <v>172</v>
      </c>
      <c r="C12" s="24" t="s">
        <v>173</v>
      </c>
      <c r="D12" s="24" t="s">
        <v>174</v>
      </c>
      <c r="E12" s="25">
        <v>50</v>
      </c>
      <c r="F12" s="25">
        <v>326</v>
      </c>
      <c r="G12" s="25">
        <v>20</v>
      </c>
      <c r="H12" t="s">
        <v>237</v>
      </c>
      <c r="I12" s="15">
        <v>38140</v>
      </c>
    </row>
    <row r="13" spans="1:9" x14ac:dyDescent="0.2">
      <c r="A13" s="24" t="s">
        <v>197</v>
      </c>
      <c r="B13" s="24" t="s">
        <v>198</v>
      </c>
      <c r="C13" s="24" t="s">
        <v>189</v>
      </c>
      <c r="D13" s="24" t="s">
        <v>199</v>
      </c>
      <c r="E13" s="25">
        <v>90</v>
      </c>
      <c r="F13" s="25">
        <v>86</v>
      </c>
      <c r="G13" s="25">
        <v>80</v>
      </c>
      <c r="H13" t="s">
        <v>237</v>
      </c>
      <c r="I13" s="15">
        <v>37775</v>
      </c>
    </row>
    <row r="14" spans="1:9" x14ac:dyDescent="0.2">
      <c r="A14" s="24" t="s">
        <v>221</v>
      </c>
      <c r="B14" s="27" t="s">
        <v>184</v>
      </c>
      <c r="C14" s="24" t="s">
        <v>189</v>
      </c>
      <c r="D14" s="24" t="s">
        <v>220</v>
      </c>
      <c r="E14" s="27">
        <v>170</v>
      </c>
      <c r="F14" s="27">
        <v>50</v>
      </c>
      <c r="G14" s="27">
        <v>40</v>
      </c>
      <c r="H14" t="s">
        <v>237</v>
      </c>
      <c r="I14" s="15">
        <v>37472</v>
      </c>
    </row>
    <row r="15" spans="1:9" x14ac:dyDescent="0.2">
      <c r="A15" s="24" t="s">
        <v>188</v>
      </c>
      <c r="B15" s="24" t="s">
        <v>127</v>
      </c>
      <c r="C15" s="22" t="s">
        <v>189</v>
      </c>
      <c r="D15" s="22" t="s">
        <v>190</v>
      </c>
      <c r="E15" s="25">
        <v>100</v>
      </c>
      <c r="F15" s="25">
        <v>14</v>
      </c>
      <c r="G15" s="25">
        <v>14</v>
      </c>
      <c r="H15" t="s">
        <v>236</v>
      </c>
      <c r="I15" s="15">
        <v>36865</v>
      </c>
    </row>
    <row r="16" spans="1:9" x14ac:dyDescent="0.2">
      <c r="A16" s="24" t="s">
        <v>209</v>
      </c>
      <c r="B16" s="24" t="s">
        <v>210</v>
      </c>
      <c r="C16" s="22" t="s">
        <v>205</v>
      </c>
      <c r="D16" s="22" t="s">
        <v>211</v>
      </c>
      <c r="E16" s="25">
        <v>149</v>
      </c>
      <c r="F16" s="25">
        <v>200</v>
      </c>
      <c r="G16" s="25">
        <v>56</v>
      </c>
      <c r="I16" s="15">
        <v>37443</v>
      </c>
    </row>
    <row r="17" spans="1:9" x14ac:dyDescent="0.2">
      <c r="A17" s="22" t="s">
        <v>234</v>
      </c>
      <c r="B17" s="30" t="s">
        <v>235</v>
      </c>
      <c r="C17" s="22" t="s">
        <v>205</v>
      </c>
      <c r="D17" s="22" t="s">
        <v>229</v>
      </c>
      <c r="E17" s="30">
        <v>250</v>
      </c>
      <c r="F17" s="30">
        <v>20</v>
      </c>
      <c r="G17" s="30">
        <v>15</v>
      </c>
      <c r="H17" t="s">
        <v>236</v>
      </c>
      <c r="I17" s="15">
        <v>37202</v>
      </c>
    </row>
    <row r="18" spans="1:9" ht="11.25" customHeight="1" x14ac:dyDescent="0.2">
      <c r="A18" s="22" t="s">
        <v>234</v>
      </c>
      <c r="B18" s="30" t="s">
        <v>235</v>
      </c>
      <c r="C18" s="22" t="s">
        <v>205</v>
      </c>
      <c r="D18" s="22" t="s">
        <v>230</v>
      </c>
      <c r="E18" s="29">
        <v>240</v>
      </c>
      <c r="F18" s="29">
        <v>50</v>
      </c>
      <c r="G18" s="29">
        <v>45</v>
      </c>
      <c r="I18" s="15">
        <v>36992</v>
      </c>
    </row>
    <row r="19" spans="1:9" x14ac:dyDescent="0.2">
      <c r="A19" s="22" t="s">
        <v>234</v>
      </c>
      <c r="B19" s="30" t="s">
        <v>235</v>
      </c>
      <c r="C19" s="22" t="s">
        <v>205</v>
      </c>
      <c r="D19" s="22" t="s">
        <v>231</v>
      </c>
      <c r="E19" s="29">
        <v>200</v>
      </c>
      <c r="F19" s="29">
        <v>70</v>
      </c>
      <c r="G19" s="29">
        <v>32</v>
      </c>
      <c r="I19" s="15">
        <v>36657</v>
      </c>
    </row>
    <row r="20" spans="1:9" x14ac:dyDescent="0.2">
      <c r="A20" s="22" t="s">
        <v>206</v>
      </c>
      <c r="B20" s="26" t="s">
        <v>66</v>
      </c>
      <c r="C20" s="22" t="s">
        <v>205</v>
      </c>
      <c r="D20" s="22" t="s">
        <v>207</v>
      </c>
      <c r="E20" s="29">
        <v>110</v>
      </c>
      <c r="F20" s="29">
        <v>300</v>
      </c>
      <c r="G20" s="29">
        <v>200</v>
      </c>
      <c r="H20" t="s">
        <v>236</v>
      </c>
      <c r="I20" s="15">
        <v>36865</v>
      </c>
    </row>
    <row r="21" spans="1:9" x14ac:dyDescent="0.2">
      <c r="A21" s="22" t="s">
        <v>206</v>
      </c>
      <c r="B21" s="26" t="s">
        <v>66</v>
      </c>
      <c r="C21" s="22" t="s">
        <v>205</v>
      </c>
      <c r="D21" s="22" t="s">
        <v>208</v>
      </c>
      <c r="E21" s="29">
        <v>110</v>
      </c>
      <c r="F21" s="29">
        <v>250</v>
      </c>
      <c r="G21" s="29">
        <v>80</v>
      </c>
      <c r="I21" s="15">
        <v>36678</v>
      </c>
    </row>
    <row r="22" spans="1:9" x14ac:dyDescent="0.2">
      <c r="A22" s="22" t="s">
        <v>178</v>
      </c>
      <c r="B22" s="26" t="s">
        <v>179</v>
      </c>
      <c r="C22" s="22" t="s">
        <v>180</v>
      </c>
      <c r="D22" s="22" t="s">
        <v>181</v>
      </c>
      <c r="E22" s="29">
        <v>15</v>
      </c>
      <c r="F22" s="29">
        <v>30</v>
      </c>
      <c r="G22" s="29">
        <v>0</v>
      </c>
      <c r="H22" t="s">
        <v>237</v>
      </c>
      <c r="I22" s="15">
        <v>38140</v>
      </c>
    </row>
    <row r="23" spans="1:9" x14ac:dyDescent="0.2">
      <c r="A23" s="22" t="s">
        <v>183</v>
      </c>
      <c r="B23" s="26" t="s">
        <v>184</v>
      </c>
      <c r="C23" s="22" t="s">
        <v>180</v>
      </c>
      <c r="D23" s="22" t="s">
        <v>185</v>
      </c>
      <c r="E23" s="29">
        <v>45</v>
      </c>
      <c r="F23" s="29">
        <v>28</v>
      </c>
      <c r="G23" s="29">
        <v>12</v>
      </c>
      <c r="H23" t="s">
        <v>236</v>
      </c>
      <c r="I23" s="15">
        <v>37775</v>
      </c>
    </row>
    <row r="24" spans="1:9" x14ac:dyDescent="0.2">
      <c r="A24" s="22" t="s">
        <v>213</v>
      </c>
      <c r="B24" t="s">
        <v>232</v>
      </c>
      <c r="C24" s="22" t="s">
        <v>216</v>
      </c>
      <c r="D24" s="24" t="s">
        <v>215</v>
      </c>
      <c r="E24" s="29">
        <v>148</v>
      </c>
      <c r="F24" s="29">
        <v>156</v>
      </c>
      <c r="G24" s="29">
        <v>89</v>
      </c>
      <c r="I24" s="15">
        <v>37472</v>
      </c>
    </row>
    <row r="25" spans="1:9" x14ac:dyDescent="0.2">
      <c r="A25" s="22" t="s">
        <v>213</v>
      </c>
      <c r="B25" s="26" t="s">
        <v>232</v>
      </c>
      <c r="C25" s="22" t="s">
        <v>216</v>
      </c>
      <c r="D25" s="22" t="s">
        <v>219</v>
      </c>
      <c r="E25" s="29">
        <v>87</v>
      </c>
      <c r="F25" s="29">
        <v>25</v>
      </c>
      <c r="G25" s="29">
        <v>20</v>
      </c>
      <c r="H25" t="s">
        <v>236</v>
      </c>
      <c r="I25" s="15">
        <v>36865</v>
      </c>
    </row>
    <row r="26" spans="1:9" x14ac:dyDescent="0.2">
      <c r="A26" s="22" t="s">
        <v>225</v>
      </c>
      <c r="B26" s="30" t="s">
        <v>79</v>
      </c>
      <c r="C26" s="22" t="s">
        <v>226</v>
      </c>
      <c r="D26" s="22" t="s">
        <v>224</v>
      </c>
      <c r="E26" s="29">
        <v>90</v>
      </c>
      <c r="F26" s="29">
        <v>78</v>
      </c>
      <c r="G26" s="29">
        <v>70</v>
      </c>
      <c r="I26" s="15">
        <v>37443</v>
      </c>
    </row>
    <row r="27" spans="1:9" x14ac:dyDescent="0.2">
      <c r="A27" s="22" t="s">
        <v>227</v>
      </c>
      <c r="B27" s="30" t="s">
        <v>184</v>
      </c>
      <c r="C27" s="22" t="s">
        <v>214</v>
      </c>
      <c r="D27" s="22" t="s">
        <v>228</v>
      </c>
      <c r="E27" s="29">
        <v>250</v>
      </c>
      <c r="F27" s="29">
        <v>45</v>
      </c>
      <c r="G27" s="29">
        <v>45</v>
      </c>
      <c r="H27" t="s">
        <v>236</v>
      </c>
      <c r="I27" s="15">
        <v>37202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I4" sqref="I4"/>
    </sheetView>
  </sheetViews>
  <sheetFormatPr defaultRowHeight="12.75" x14ac:dyDescent="0.2"/>
  <cols>
    <col min="1" max="1" width="11.42578125" style="72" customWidth="1"/>
    <col min="2" max="7" width="10.7109375" style="72" customWidth="1"/>
    <col min="8" max="8" width="11" style="72" customWidth="1"/>
    <col min="9" max="9" width="14.7109375" style="72" customWidth="1"/>
    <col min="10" max="256" width="9.140625" style="72"/>
    <col min="257" max="257" width="11.42578125" style="72" customWidth="1"/>
    <col min="258" max="263" width="10.7109375" style="72" customWidth="1"/>
    <col min="264" max="264" width="11" style="72" customWidth="1"/>
    <col min="265" max="265" width="14.7109375" style="72" customWidth="1"/>
    <col min="266" max="512" width="9.140625" style="72"/>
    <col min="513" max="513" width="11.42578125" style="72" customWidth="1"/>
    <col min="514" max="519" width="10.7109375" style="72" customWidth="1"/>
    <col min="520" max="520" width="11" style="72" customWidth="1"/>
    <col min="521" max="521" width="14.7109375" style="72" customWidth="1"/>
    <col min="522" max="768" width="9.140625" style="72"/>
    <col min="769" max="769" width="11.42578125" style="72" customWidth="1"/>
    <col min="770" max="775" width="10.7109375" style="72" customWidth="1"/>
    <col min="776" max="776" width="11" style="72" customWidth="1"/>
    <col min="777" max="777" width="14.7109375" style="72" customWidth="1"/>
    <col min="778" max="1024" width="9.140625" style="72"/>
    <col min="1025" max="1025" width="11.42578125" style="72" customWidth="1"/>
    <col min="1026" max="1031" width="10.7109375" style="72" customWidth="1"/>
    <col min="1032" max="1032" width="11" style="72" customWidth="1"/>
    <col min="1033" max="1033" width="14.7109375" style="72" customWidth="1"/>
    <col min="1034" max="1280" width="9.140625" style="72"/>
    <col min="1281" max="1281" width="11.42578125" style="72" customWidth="1"/>
    <col min="1282" max="1287" width="10.7109375" style="72" customWidth="1"/>
    <col min="1288" max="1288" width="11" style="72" customWidth="1"/>
    <col min="1289" max="1289" width="14.7109375" style="72" customWidth="1"/>
    <col min="1290" max="1536" width="9.140625" style="72"/>
    <col min="1537" max="1537" width="11.42578125" style="72" customWidth="1"/>
    <col min="1538" max="1543" width="10.7109375" style="72" customWidth="1"/>
    <col min="1544" max="1544" width="11" style="72" customWidth="1"/>
    <col min="1545" max="1545" width="14.7109375" style="72" customWidth="1"/>
    <col min="1546" max="1792" width="9.140625" style="72"/>
    <col min="1793" max="1793" width="11.42578125" style="72" customWidth="1"/>
    <col min="1794" max="1799" width="10.7109375" style="72" customWidth="1"/>
    <col min="1800" max="1800" width="11" style="72" customWidth="1"/>
    <col min="1801" max="1801" width="14.7109375" style="72" customWidth="1"/>
    <col min="1802" max="2048" width="9.140625" style="72"/>
    <col min="2049" max="2049" width="11.42578125" style="72" customWidth="1"/>
    <col min="2050" max="2055" width="10.7109375" style="72" customWidth="1"/>
    <col min="2056" max="2056" width="11" style="72" customWidth="1"/>
    <col min="2057" max="2057" width="14.7109375" style="72" customWidth="1"/>
    <col min="2058" max="2304" width="9.140625" style="72"/>
    <col min="2305" max="2305" width="11.42578125" style="72" customWidth="1"/>
    <col min="2306" max="2311" width="10.7109375" style="72" customWidth="1"/>
    <col min="2312" max="2312" width="11" style="72" customWidth="1"/>
    <col min="2313" max="2313" width="14.7109375" style="72" customWidth="1"/>
    <col min="2314" max="2560" width="9.140625" style="72"/>
    <col min="2561" max="2561" width="11.42578125" style="72" customWidth="1"/>
    <col min="2562" max="2567" width="10.7109375" style="72" customWidth="1"/>
    <col min="2568" max="2568" width="11" style="72" customWidth="1"/>
    <col min="2569" max="2569" width="14.7109375" style="72" customWidth="1"/>
    <col min="2570" max="2816" width="9.140625" style="72"/>
    <col min="2817" max="2817" width="11.42578125" style="72" customWidth="1"/>
    <col min="2818" max="2823" width="10.7109375" style="72" customWidth="1"/>
    <col min="2824" max="2824" width="11" style="72" customWidth="1"/>
    <col min="2825" max="2825" width="14.7109375" style="72" customWidth="1"/>
    <col min="2826" max="3072" width="9.140625" style="72"/>
    <col min="3073" max="3073" width="11.42578125" style="72" customWidth="1"/>
    <col min="3074" max="3079" width="10.7109375" style="72" customWidth="1"/>
    <col min="3080" max="3080" width="11" style="72" customWidth="1"/>
    <col min="3081" max="3081" width="14.7109375" style="72" customWidth="1"/>
    <col min="3082" max="3328" width="9.140625" style="72"/>
    <col min="3329" max="3329" width="11.42578125" style="72" customWidth="1"/>
    <col min="3330" max="3335" width="10.7109375" style="72" customWidth="1"/>
    <col min="3336" max="3336" width="11" style="72" customWidth="1"/>
    <col min="3337" max="3337" width="14.7109375" style="72" customWidth="1"/>
    <col min="3338" max="3584" width="9.140625" style="72"/>
    <col min="3585" max="3585" width="11.42578125" style="72" customWidth="1"/>
    <col min="3586" max="3591" width="10.7109375" style="72" customWidth="1"/>
    <col min="3592" max="3592" width="11" style="72" customWidth="1"/>
    <col min="3593" max="3593" width="14.7109375" style="72" customWidth="1"/>
    <col min="3594" max="3840" width="9.140625" style="72"/>
    <col min="3841" max="3841" width="11.42578125" style="72" customWidth="1"/>
    <col min="3842" max="3847" width="10.7109375" style="72" customWidth="1"/>
    <col min="3848" max="3848" width="11" style="72" customWidth="1"/>
    <col min="3849" max="3849" width="14.7109375" style="72" customWidth="1"/>
    <col min="3850" max="4096" width="9.140625" style="72"/>
    <col min="4097" max="4097" width="11.42578125" style="72" customWidth="1"/>
    <col min="4098" max="4103" width="10.7109375" style="72" customWidth="1"/>
    <col min="4104" max="4104" width="11" style="72" customWidth="1"/>
    <col min="4105" max="4105" width="14.7109375" style="72" customWidth="1"/>
    <col min="4106" max="4352" width="9.140625" style="72"/>
    <col min="4353" max="4353" width="11.42578125" style="72" customWidth="1"/>
    <col min="4354" max="4359" width="10.7109375" style="72" customWidth="1"/>
    <col min="4360" max="4360" width="11" style="72" customWidth="1"/>
    <col min="4361" max="4361" width="14.7109375" style="72" customWidth="1"/>
    <col min="4362" max="4608" width="9.140625" style="72"/>
    <col min="4609" max="4609" width="11.42578125" style="72" customWidth="1"/>
    <col min="4610" max="4615" width="10.7109375" style="72" customWidth="1"/>
    <col min="4616" max="4616" width="11" style="72" customWidth="1"/>
    <col min="4617" max="4617" width="14.7109375" style="72" customWidth="1"/>
    <col min="4618" max="4864" width="9.140625" style="72"/>
    <col min="4865" max="4865" width="11.42578125" style="72" customWidth="1"/>
    <col min="4866" max="4871" width="10.7109375" style="72" customWidth="1"/>
    <col min="4872" max="4872" width="11" style="72" customWidth="1"/>
    <col min="4873" max="4873" width="14.7109375" style="72" customWidth="1"/>
    <col min="4874" max="5120" width="9.140625" style="72"/>
    <col min="5121" max="5121" width="11.42578125" style="72" customWidth="1"/>
    <col min="5122" max="5127" width="10.7109375" style="72" customWidth="1"/>
    <col min="5128" max="5128" width="11" style="72" customWidth="1"/>
    <col min="5129" max="5129" width="14.7109375" style="72" customWidth="1"/>
    <col min="5130" max="5376" width="9.140625" style="72"/>
    <col min="5377" max="5377" width="11.42578125" style="72" customWidth="1"/>
    <col min="5378" max="5383" width="10.7109375" style="72" customWidth="1"/>
    <col min="5384" max="5384" width="11" style="72" customWidth="1"/>
    <col min="5385" max="5385" width="14.7109375" style="72" customWidth="1"/>
    <col min="5386" max="5632" width="9.140625" style="72"/>
    <col min="5633" max="5633" width="11.42578125" style="72" customWidth="1"/>
    <col min="5634" max="5639" width="10.7109375" style="72" customWidth="1"/>
    <col min="5640" max="5640" width="11" style="72" customWidth="1"/>
    <col min="5641" max="5641" width="14.7109375" style="72" customWidth="1"/>
    <col min="5642" max="5888" width="9.140625" style="72"/>
    <col min="5889" max="5889" width="11.42578125" style="72" customWidth="1"/>
    <col min="5890" max="5895" width="10.7109375" style="72" customWidth="1"/>
    <col min="5896" max="5896" width="11" style="72" customWidth="1"/>
    <col min="5897" max="5897" width="14.7109375" style="72" customWidth="1"/>
    <col min="5898" max="6144" width="9.140625" style="72"/>
    <col min="6145" max="6145" width="11.42578125" style="72" customWidth="1"/>
    <col min="6146" max="6151" width="10.7109375" style="72" customWidth="1"/>
    <col min="6152" max="6152" width="11" style="72" customWidth="1"/>
    <col min="6153" max="6153" width="14.7109375" style="72" customWidth="1"/>
    <col min="6154" max="6400" width="9.140625" style="72"/>
    <col min="6401" max="6401" width="11.42578125" style="72" customWidth="1"/>
    <col min="6402" max="6407" width="10.7109375" style="72" customWidth="1"/>
    <col min="6408" max="6408" width="11" style="72" customWidth="1"/>
    <col min="6409" max="6409" width="14.7109375" style="72" customWidth="1"/>
    <col min="6410" max="6656" width="9.140625" style="72"/>
    <col min="6657" max="6657" width="11.42578125" style="72" customWidth="1"/>
    <col min="6658" max="6663" width="10.7109375" style="72" customWidth="1"/>
    <col min="6664" max="6664" width="11" style="72" customWidth="1"/>
    <col min="6665" max="6665" width="14.7109375" style="72" customWidth="1"/>
    <col min="6666" max="6912" width="9.140625" style="72"/>
    <col min="6913" max="6913" width="11.42578125" style="72" customWidth="1"/>
    <col min="6914" max="6919" width="10.7109375" style="72" customWidth="1"/>
    <col min="6920" max="6920" width="11" style="72" customWidth="1"/>
    <col min="6921" max="6921" width="14.7109375" style="72" customWidth="1"/>
    <col min="6922" max="7168" width="9.140625" style="72"/>
    <col min="7169" max="7169" width="11.42578125" style="72" customWidth="1"/>
    <col min="7170" max="7175" width="10.7109375" style="72" customWidth="1"/>
    <col min="7176" max="7176" width="11" style="72" customWidth="1"/>
    <col min="7177" max="7177" width="14.7109375" style="72" customWidth="1"/>
    <col min="7178" max="7424" width="9.140625" style="72"/>
    <col min="7425" max="7425" width="11.42578125" style="72" customWidth="1"/>
    <col min="7426" max="7431" width="10.7109375" style="72" customWidth="1"/>
    <col min="7432" max="7432" width="11" style="72" customWidth="1"/>
    <col min="7433" max="7433" width="14.7109375" style="72" customWidth="1"/>
    <col min="7434" max="7680" width="9.140625" style="72"/>
    <col min="7681" max="7681" width="11.42578125" style="72" customWidth="1"/>
    <col min="7682" max="7687" width="10.7109375" style="72" customWidth="1"/>
    <col min="7688" max="7688" width="11" style="72" customWidth="1"/>
    <col min="7689" max="7689" width="14.7109375" style="72" customWidth="1"/>
    <col min="7690" max="7936" width="9.140625" style="72"/>
    <col min="7937" max="7937" width="11.42578125" style="72" customWidth="1"/>
    <col min="7938" max="7943" width="10.7109375" style="72" customWidth="1"/>
    <col min="7944" max="7944" width="11" style="72" customWidth="1"/>
    <col min="7945" max="7945" width="14.7109375" style="72" customWidth="1"/>
    <col min="7946" max="8192" width="9.140625" style="72"/>
    <col min="8193" max="8193" width="11.42578125" style="72" customWidth="1"/>
    <col min="8194" max="8199" width="10.7109375" style="72" customWidth="1"/>
    <col min="8200" max="8200" width="11" style="72" customWidth="1"/>
    <col min="8201" max="8201" width="14.7109375" style="72" customWidth="1"/>
    <col min="8202" max="8448" width="9.140625" style="72"/>
    <col min="8449" max="8449" width="11.42578125" style="72" customWidth="1"/>
    <col min="8450" max="8455" width="10.7109375" style="72" customWidth="1"/>
    <col min="8456" max="8456" width="11" style="72" customWidth="1"/>
    <col min="8457" max="8457" width="14.7109375" style="72" customWidth="1"/>
    <col min="8458" max="8704" width="9.140625" style="72"/>
    <col min="8705" max="8705" width="11.42578125" style="72" customWidth="1"/>
    <col min="8706" max="8711" width="10.7109375" style="72" customWidth="1"/>
    <col min="8712" max="8712" width="11" style="72" customWidth="1"/>
    <col min="8713" max="8713" width="14.7109375" style="72" customWidth="1"/>
    <col min="8714" max="8960" width="9.140625" style="72"/>
    <col min="8961" max="8961" width="11.42578125" style="72" customWidth="1"/>
    <col min="8962" max="8967" width="10.7109375" style="72" customWidth="1"/>
    <col min="8968" max="8968" width="11" style="72" customWidth="1"/>
    <col min="8969" max="8969" width="14.7109375" style="72" customWidth="1"/>
    <col min="8970" max="9216" width="9.140625" style="72"/>
    <col min="9217" max="9217" width="11.42578125" style="72" customWidth="1"/>
    <col min="9218" max="9223" width="10.7109375" style="72" customWidth="1"/>
    <col min="9224" max="9224" width="11" style="72" customWidth="1"/>
    <col min="9225" max="9225" width="14.7109375" style="72" customWidth="1"/>
    <col min="9226" max="9472" width="9.140625" style="72"/>
    <col min="9473" max="9473" width="11.42578125" style="72" customWidth="1"/>
    <col min="9474" max="9479" width="10.7109375" style="72" customWidth="1"/>
    <col min="9480" max="9480" width="11" style="72" customWidth="1"/>
    <col min="9481" max="9481" width="14.7109375" style="72" customWidth="1"/>
    <col min="9482" max="9728" width="9.140625" style="72"/>
    <col min="9729" max="9729" width="11.42578125" style="72" customWidth="1"/>
    <col min="9730" max="9735" width="10.7109375" style="72" customWidth="1"/>
    <col min="9736" max="9736" width="11" style="72" customWidth="1"/>
    <col min="9737" max="9737" width="14.7109375" style="72" customWidth="1"/>
    <col min="9738" max="9984" width="9.140625" style="72"/>
    <col min="9985" max="9985" width="11.42578125" style="72" customWidth="1"/>
    <col min="9986" max="9991" width="10.7109375" style="72" customWidth="1"/>
    <col min="9992" max="9992" width="11" style="72" customWidth="1"/>
    <col min="9993" max="9993" width="14.7109375" style="72" customWidth="1"/>
    <col min="9994" max="10240" width="9.140625" style="72"/>
    <col min="10241" max="10241" width="11.42578125" style="72" customWidth="1"/>
    <col min="10242" max="10247" width="10.7109375" style="72" customWidth="1"/>
    <col min="10248" max="10248" width="11" style="72" customWidth="1"/>
    <col min="10249" max="10249" width="14.7109375" style="72" customWidth="1"/>
    <col min="10250" max="10496" width="9.140625" style="72"/>
    <col min="10497" max="10497" width="11.42578125" style="72" customWidth="1"/>
    <col min="10498" max="10503" width="10.7109375" style="72" customWidth="1"/>
    <col min="10504" max="10504" width="11" style="72" customWidth="1"/>
    <col min="10505" max="10505" width="14.7109375" style="72" customWidth="1"/>
    <col min="10506" max="10752" width="9.140625" style="72"/>
    <col min="10753" max="10753" width="11.42578125" style="72" customWidth="1"/>
    <col min="10754" max="10759" width="10.7109375" style="72" customWidth="1"/>
    <col min="10760" max="10760" width="11" style="72" customWidth="1"/>
    <col min="10761" max="10761" width="14.7109375" style="72" customWidth="1"/>
    <col min="10762" max="11008" width="9.140625" style="72"/>
    <col min="11009" max="11009" width="11.42578125" style="72" customWidth="1"/>
    <col min="11010" max="11015" width="10.7109375" style="72" customWidth="1"/>
    <col min="11016" max="11016" width="11" style="72" customWidth="1"/>
    <col min="11017" max="11017" width="14.7109375" style="72" customWidth="1"/>
    <col min="11018" max="11264" width="9.140625" style="72"/>
    <col min="11265" max="11265" width="11.42578125" style="72" customWidth="1"/>
    <col min="11266" max="11271" width="10.7109375" style="72" customWidth="1"/>
    <col min="11272" max="11272" width="11" style="72" customWidth="1"/>
    <col min="11273" max="11273" width="14.7109375" style="72" customWidth="1"/>
    <col min="11274" max="11520" width="9.140625" style="72"/>
    <col min="11521" max="11521" width="11.42578125" style="72" customWidth="1"/>
    <col min="11522" max="11527" width="10.7109375" style="72" customWidth="1"/>
    <col min="11528" max="11528" width="11" style="72" customWidth="1"/>
    <col min="11529" max="11529" width="14.7109375" style="72" customWidth="1"/>
    <col min="11530" max="11776" width="9.140625" style="72"/>
    <col min="11777" max="11777" width="11.42578125" style="72" customWidth="1"/>
    <col min="11778" max="11783" width="10.7109375" style="72" customWidth="1"/>
    <col min="11784" max="11784" width="11" style="72" customWidth="1"/>
    <col min="11785" max="11785" width="14.7109375" style="72" customWidth="1"/>
    <col min="11786" max="12032" width="9.140625" style="72"/>
    <col min="12033" max="12033" width="11.42578125" style="72" customWidth="1"/>
    <col min="12034" max="12039" width="10.7109375" style="72" customWidth="1"/>
    <col min="12040" max="12040" width="11" style="72" customWidth="1"/>
    <col min="12041" max="12041" width="14.7109375" style="72" customWidth="1"/>
    <col min="12042" max="12288" width="9.140625" style="72"/>
    <col min="12289" max="12289" width="11.42578125" style="72" customWidth="1"/>
    <col min="12290" max="12295" width="10.7109375" style="72" customWidth="1"/>
    <col min="12296" max="12296" width="11" style="72" customWidth="1"/>
    <col min="12297" max="12297" width="14.7109375" style="72" customWidth="1"/>
    <col min="12298" max="12544" width="9.140625" style="72"/>
    <col min="12545" max="12545" width="11.42578125" style="72" customWidth="1"/>
    <col min="12546" max="12551" width="10.7109375" style="72" customWidth="1"/>
    <col min="12552" max="12552" width="11" style="72" customWidth="1"/>
    <col min="12553" max="12553" width="14.7109375" style="72" customWidth="1"/>
    <col min="12554" max="12800" width="9.140625" style="72"/>
    <col min="12801" max="12801" width="11.42578125" style="72" customWidth="1"/>
    <col min="12802" max="12807" width="10.7109375" style="72" customWidth="1"/>
    <col min="12808" max="12808" width="11" style="72" customWidth="1"/>
    <col min="12809" max="12809" width="14.7109375" style="72" customWidth="1"/>
    <col min="12810" max="13056" width="9.140625" style="72"/>
    <col min="13057" max="13057" width="11.42578125" style="72" customWidth="1"/>
    <col min="13058" max="13063" width="10.7109375" style="72" customWidth="1"/>
    <col min="13064" max="13064" width="11" style="72" customWidth="1"/>
    <col min="13065" max="13065" width="14.7109375" style="72" customWidth="1"/>
    <col min="13066" max="13312" width="9.140625" style="72"/>
    <col min="13313" max="13313" width="11.42578125" style="72" customWidth="1"/>
    <col min="13314" max="13319" width="10.7109375" style="72" customWidth="1"/>
    <col min="13320" max="13320" width="11" style="72" customWidth="1"/>
    <col min="13321" max="13321" width="14.7109375" style="72" customWidth="1"/>
    <col min="13322" max="13568" width="9.140625" style="72"/>
    <col min="13569" max="13569" width="11.42578125" style="72" customWidth="1"/>
    <col min="13570" max="13575" width="10.7109375" style="72" customWidth="1"/>
    <col min="13576" max="13576" width="11" style="72" customWidth="1"/>
    <col min="13577" max="13577" width="14.7109375" style="72" customWidth="1"/>
    <col min="13578" max="13824" width="9.140625" style="72"/>
    <col min="13825" max="13825" width="11.42578125" style="72" customWidth="1"/>
    <col min="13826" max="13831" width="10.7109375" style="72" customWidth="1"/>
    <col min="13832" max="13832" width="11" style="72" customWidth="1"/>
    <col min="13833" max="13833" width="14.7109375" style="72" customWidth="1"/>
    <col min="13834" max="14080" width="9.140625" style="72"/>
    <col min="14081" max="14081" width="11.42578125" style="72" customWidth="1"/>
    <col min="14082" max="14087" width="10.7109375" style="72" customWidth="1"/>
    <col min="14088" max="14088" width="11" style="72" customWidth="1"/>
    <col min="14089" max="14089" width="14.7109375" style="72" customWidth="1"/>
    <col min="14090" max="14336" width="9.140625" style="72"/>
    <col min="14337" max="14337" width="11.42578125" style="72" customWidth="1"/>
    <col min="14338" max="14343" width="10.7109375" style="72" customWidth="1"/>
    <col min="14344" max="14344" width="11" style="72" customWidth="1"/>
    <col min="14345" max="14345" width="14.7109375" style="72" customWidth="1"/>
    <col min="14346" max="14592" width="9.140625" style="72"/>
    <col min="14593" max="14593" width="11.42578125" style="72" customWidth="1"/>
    <col min="14594" max="14599" width="10.7109375" style="72" customWidth="1"/>
    <col min="14600" max="14600" width="11" style="72" customWidth="1"/>
    <col min="14601" max="14601" width="14.7109375" style="72" customWidth="1"/>
    <col min="14602" max="14848" width="9.140625" style="72"/>
    <col min="14849" max="14849" width="11.42578125" style="72" customWidth="1"/>
    <col min="14850" max="14855" width="10.7109375" style="72" customWidth="1"/>
    <col min="14856" max="14856" width="11" style="72" customWidth="1"/>
    <col min="14857" max="14857" width="14.7109375" style="72" customWidth="1"/>
    <col min="14858" max="15104" width="9.140625" style="72"/>
    <col min="15105" max="15105" width="11.42578125" style="72" customWidth="1"/>
    <col min="15106" max="15111" width="10.7109375" style="72" customWidth="1"/>
    <col min="15112" max="15112" width="11" style="72" customWidth="1"/>
    <col min="15113" max="15113" width="14.7109375" style="72" customWidth="1"/>
    <col min="15114" max="15360" width="9.140625" style="72"/>
    <col min="15361" max="15361" width="11.42578125" style="72" customWidth="1"/>
    <col min="15362" max="15367" width="10.7109375" style="72" customWidth="1"/>
    <col min="15368" max="15368" width="11" style="72" customWidth="1"/>
    <col min="15369" max="15369" width="14.7109375" style="72" customWidth="1"/>
    <col min="15370" max="15616" width="9.140625" style="72"/>
    <col min="15617" max="15617" width="11.42578125" style="72" customWidth="1"/>
    <col min="15618" max="15623" width="10.7109375" style="72" customWidth="1"/>
    <col min="15624" max="15624" width="11" style="72" customWidth="1"/>
    <col min="15625" max="15625" width="14.7109375" style="72" customWidth="1"/>
    <col min="15626" max="15872" width="9.140625" style="72"/>
    <col min="15873" max="15873" width="11.42578125" style="72" customWidth="1"/>
    <col min="15874" max="15879" width="10.7109375" style="72" customWidth="1"/>
    <col min="15880" max="15880" width="11" style="72" customWidth="1"/>
    <col min="15881" max="15881" width="14.7109375" style="72" customWidth="1"/>
    <col min="15882" max="16128" width="9.140625" style="72"/>
    <col min="16129" max="16129" width="11.42578125" style="72" customWidth="1"/>
    <col min="16130" max="16135" width="10.7109375" style="72" customWidth="1"/>
    <col min="16136" max="16136" width="11" style="72" customWidth="1"/>
    <col min="16137" max="16137" width="14.7109375" style="72" customWidth="1"/>
    <col min="16138" max="16384" width="9.140625" style="72"/>
  </cols>
  <sheetData>
    <row r="2" spans="1:9" ht="18" x14ac:dyDescent="0.25">
      <c r="A2" s="70" t="s">
        <v>319</v>
      </c>
      <c r="B2" s="71"/>
      <c r="C2" s="71"/>
      <c r="D2" s="71"/>
      <c r="E2" s="71"/>
      <c r="F2" s="71"/>
      <c r="G2" s="71"/>
      <c r="H2" s="71"/>
      <c r="I2" s="71"/>
    </row>
    <row r="3" spans="1:9" x14ac:dyDescent="0.2">
      <c r="A3" s="73"/>
      <c r="B3" s="74" t="s">
        <v>11</v>
      </c>
      <c r="C3" s="74" t="s">
        <v>9</v>
      </c>
      <c r="D3" s="74" t="s">
        <v>320</v>
      </c>
      <c r="E3" s="74" t="s">
        <v>321</v>
      </c>
      <c r="F3" s="74" t="s">
        <v>322</v>
      </c>
      <c r="G3" s="74" t="s">
        <v>260</v>
      </c>
      <c r="H3" s="74" t="s">
        <v>323</v>
      </c>
      <c r="I3" s="74" t="s">
        <v>324</v>
      </c>
    </row>
    <row r="4" spans="1:9" x14ac:dyDescent="0.2">
      <c r="A4" s="75" t="s">
        <v>325</v>
      </c>
      <c r="B4" s="72">
        <v>11810</v>
      </c>
      <c r="C4" s="72">
        <v>11640</v>
      </c>
      <c r="D4" s="72">
        <v>11202</v>
      </c>
      <c r="E4" s="72">
        <v>10950</v>
      </c>
      <c r="F4" s="72">
        <v>11087</v>
      </c>
      <c r="G4" s="72">
        <v>11630</v>
      </c>
      <c r="H4" s="72">
        <f>SUM(B4:G4)</f>
        <v>68319</v>
      </c>
      <c r="I4" s="72">
        <f>H4/$B$8</f>
        <v>2689.7244094488192</v>
      </c>
    </row>
    <row r="5" spans="1:9" x14ac:dyDescent="0.2">
      <c r="A5" s="75" t="s">
        <v>326</v>
      </c>
      <c r="B5" s="72">
        <v>11711</v>
      </c>
      <c r="C5" s="72">
        <v>10935</v>
      </c>
      <c r="D5" s="72">
        <v>10829</v>
      </c>
      <c r="E5" s="72">
        <v>11144</v>
      </c>
      <c r="F5" s="72">
        <v>11881</v>
      </c>
      <c r="G5" s="72">
        <v>10220</v>
      </c>
      <c r="H5" s="72">
        <f>SUM(B5:G5)</f>
        <v>66720</v>
      </c>
      <c r="I5" s="72">
        <f>H5/$B$8</f>
        <v>2626.7716535433074</v>
      </c>
    </row>
    <row r="6" spans="1:9" x14ac:dyDescent="0.2">
      <c r="A6" s="75" t="s">
        <v>327</v>
      </c>
      <c r="B6" s="72">
        <v>11915</v>
      </c>
      <c r="C6" s="72">
        <v>11773</v>
      </c>
      <c r="D6" s="72">
        <v>11627</v>
      </c>
      <c r="E6" s="72">
        <v>11956</v>
      </c>
      <c r="F6" s="72">
        <v>10565</v>
      </c>
      <c r="G6" s="72">
        <v>10603</v>
      </c>
      <c r="H6" s="72">
        <f>SUM(B6:G6)</f>
        <v>68439</v>
      </c>
      <c r="I6" s="72">
        <f>H6/$B$8</f>
        <v>2694.4488188976379</v>
      </c>
    </row>
    <row r="7" spans="1:9" x14ac:dyDescent="0.2">
      <c r="A7" s="75"/>
    </row>
    <row r="8" spans="1:9" ht="18" customHeight="1" x14ac:dyDescent="0.2">
      <c r="A8" s="75" t="s">
        <v>328</v>
      </c>
      <c r="B8" s="76">
        <v>25.4</v>
      </c>
      <c r="G8" s="77" t="s">
        <v>329</v>
      </c>
      <c r="H8" s="78">
        <f>SUM(H4:H6)</f>
        <v>203478</v>
      </c>
    </row>
    <row r="9" spans="1:9" ht="18" customHeight="1" x14ac:dyDescent="0.2">
      <c r="A9" s="75" t="s">
        <v>330</v>
      </c>
      <c r="B9" s="76">
        <v>18.3</v>
      </c>
    </row>
    <row r="10" spans="1:9" ht="18" customHeight="1" x14ac:dyDescent="0.2">
      <c r="A10" s="75" t="s">
        <v>331</v>
      </c>
      <c r="B10" s="79">
        <f>B8/B9</f>
        <v>1.3879781420765025</v>
      </c>
    </row>
    <row r="11" spans="1:9" x14ac:dyDescent="0.2">
      <c r="A11" s="75"/>
    </row>
    <row r="12" spans="1:9" x14ac:dyDescent="0.2">
      <c r="A12" s="80" t="s">
        <v>332</v>
      </c>
      <c r="B12" s="81"/>
      <c r="C12" s="81"/>
      <c r="D12" s="81"/>
      <c r="E12" s="81"/>
      <c r="F12" s="81"/>
      <c r="G12" s="81"/>
    </row>
    <row r="13" spans="1:9" x14ac:dyDescent="0.2">
      <c r="A13" s="82" t="s">
        <v>333</v>
      </c>
      <c r="B13" s="83"/>
      <c r="C13" s="83"/>
      <c r="D13" s="83"/>
      <c r="E13" s="83"/>
      <c r="F13" s="83"/>
      <c r="G13" s="83"/>
    </row>
    <row r="15" spans="1:9" x14ac:dyDescent="0.2">
      <c r="A15" s="75" t="s">
        <v>334</v>
      </c>
      <c r="C15" s="84">
        <v>200000</v>
      </c>
    </row>
    <row r="17" spans="1:7" x14ac:dyDescent="0.2">
      <c r="A17" s="75" t="s">
        <v>335</v>
      </c>
      <c r="C17" s="85"/>
      <c r="D17" s="86"/>
      <c r="E17" s="86"/>
      <c r="F17" s="86"/>
      <c r="G17" s="86"/>
    </row>
    <row r="19" spans="1:7" x14ac:dyDescent="0.2">
      <c r="A19" s="87" t="s">
        <v>336</v>
      </c>
      <c r="B19" s="87"/>
      <c r="C19" s="87"/>
      <c r="D19" s="87"/>
      <c r="E19" s="87"/>
      <c r="F19" s="87"/>
      <c r="G19" s="87"/>
    </row>
    <row r="21" spans="1:7" x14ac:dyDescent="0.2">
      <c r="A21" s="88" t="s">
        <v>337</v>
      </c>
      <c r="B21" s="89"/>
      <c r="C21" s="89"/>
      <c r="D21" s="89"/>
      <c r="E21" s="89"/>
      <c r="F21" s="89"/>
      <c r="G21" s="89"/>
    </row>
  </sheetData>
  <pageMargins left="0.70866141732283472" right="0.70866141732283472" top="0.78740157480314965" bottom="0.78740157480314965" header="0.31496062992125984" footer="0.31496062992125984"/>
  <pageSetup orientation="landscape" r:id="rId1"/>
  <cellWatches>
    <cellWatch r="I4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19" workbookViewId="0"/>
  </sheetViews>
  <sheetFormatPr defaultRowHeight="15" x14ac:dyDescent="0.25"/>
  <cols>
    <col min="1" max="1" width="12" style="41" customWidth="1"/>
    <col min="2" max="12" width="34.7109375" style="35" customWidth="1"/>
    <col min="13" max="16384" width="9.140625" style="35"/>
  </cols>
  <sheetData>
    <row r="1" spans="1:12" ht="18.75" x14ac:dyDescent="0.3">
      <c r="A1" s="33" t="s">
        <v>241</v>
      </c>
      <c r="B1" s="34" t="s">
        <v>262</v>
      </c>
      <c r="C1" s="34" t="s">
        <v>263</v>
      </c>
      <c r="D1" s="34" t="s">
        <v>264</v>
      </c>
      <c r="E1" s="34" t="s">
        <v>265</v>
      </c>
      <c r="F1" s="34" t="s">
        <v>266</v>
      </c>
      <c r="G1" s="34" t="s">
        <v>267</v>
      </c>
      <c r="H1" s="34" t="s">
        <v>304</v>
      </c>
      <c r="I1" s="34" t="s">
        <v>305</v>
      </c>
      <c r="J1" s="34" t="s">
        <v>306</v>
      </c>
      <c r="K1" s="34" t="s">
        <v>307</v>
      </c>
      <c r="L1" s="34" t="s">
        <v>308</v>
      </c>
    </row>
    <row r="2" spans="1:12" x14ac:dyDescent="0.25">
      <c r="A2" s="36">
        <v>41169</v>
      </c>
      <c r="B2" s="37" t="s">
        <v>268</v>
      </c>
      <c r="C2" s="38"/>
      <c r="D2" s="38"/>
      <c r="E2" s="37" t="s">
        <v>268</v>
      </c>
      <c r="F2" s="38"/>
      <c r="G2" s="38"/>
      <c r="H2" s="38"/>
      <c r="I2" s="38"/>
      <c r="J2" s="37" t="s">
        <v>268</v>
      </c>
      <c r="K2" s="38"/>
      <c r="L2" s="38"/>
    </row>
    <row r="3" spans="1:12" x14ac:dyDescent="0.25">
      <c r="A3" s="36">
        <v>41172</v>
      </c>
      <c r="B3" s="38"/>
      <c r="C3" s="38"/>
      <c r="D3" s="38"/>
      <c r="E3" s="38"/>
      <c r="F3" s="38"/>
      <c r="G3" s="39" t="s">
        <v>269</v>
      </c>
      <c r="H3" s="38"/>
      <c r="I3" s="38"/>
      <c r="J3" s="38"/>
      <c r="K3" s="38"/>
      <c r="L3" s="39" t="s">
        <v>269</v>
      </c>
    </row>
    <row r="4" spans="1:12" x14ac:dyDescent="0.25">
      <c r="A4" s="36">
        <v>41173</v>
      </c>
      <c r="B4" s="38"/>
      <c r="C4" s="38"/>
      <c r="D4" s="38"/>
      <c r="E4" s="38"/>
      <c r="F4" s="39"/>
      <c r="G4" s="38"/>
      <c r="H4" s="38"/>
      <c r="I4" s="38"/>
      <c r="J4" s="38"/>
      <c r="K4" s="39"/>
      <c r="L4" s="38"/>
    </row>
    <row r="5" spans="1:12" x14ac:dyDescent="0.25">
      <c r="A5" s="40">
        <f t="shared" ref="A5:A68" si="0">A2+7</f>
        <v>41176</v>
      </c>
      <c r="B5" s="38"/>
      <c r="C5" s="39" t="s">
        <v>270</v>
      </c>
      <c r="D5" s="38"/>
      <c r="E5" s="38"/>
      <c r="F5" s="39"/>
      <c r="G5" s="39"/>
      <c r="H5" s="39" t="s">
        <v>270</v>
      </c>
      <c r="I5" s="38"/>
      <c r="J5" s="38"/>
      <c r="K5" s="39"/>
      <c r="L5" s="39"/>
    </row>
    <row r="6" spans="1:12" x14ac:dyDescent="0.25">
      <c r="A6" s="40">
        <f t="shared" si="0"/>
        <v>41179</v>
      </c>
      <c r="B6" s="38"/>
      <c r="C6" s="39" t="s">
        <v>271</v>
      </c>
      <c r="D6" s="39"/>
      <c r="E6" s="39" t="s">
        <v>270</v>
      </c>
      <c r="F6" s="38"/>
      <c r="G6" s="38"/>
      <c r="H6" s="39" t="s">
        <v>271</v>
      </c>
      <c r="I6" s="39"/>
      <c r="J6" s="39" t="s">
        <v>270</v>
      </c>
      <c r="K6" s="38"/>
      <c r="L6" s="38"/>
    </row>
    <row r="7" spans="1:12" x14ac:dyDescent="0.25">
      <c r="A7" s="40">
        <f t="shared" si="0"/>
        <v>41180</v>
      </c>
      <c r="B7" s="37" t="s">
        <v>272</v>
      </c>
      <c r="C7" s="38"/>
      <c r="D7" s="37" t="s">
        <v>272</v>
      </c>
      <c r="E7" s="38"/>
      <c r="F7" s="38"/>
      <c r="G7" s="38"/>
      <c r="H7" s="38"/>
      <c r="I7" s="37" t="s">
        <v>272</v>
      </c>
      <c r="J7" s="38"/>
      <c r="K7" s="38"/>
      <c r="L7" s="38"/>
    </row>
    <row r="8" spans="1:12" x14ac:dyDescent="0.25">
      <c r="A8" s="36">
        <f t="shared" si="0"/>
        <v>41183</v>
      </c>
      <c r="B8" s="39" t="s">
        <v>270</v>
      </c>
      <c r="C8" s="38"/>
      <c r="D8" s="38"/>
      <c r="E8" s="39" t="s">
        <v>271</v>
      </c>
      <c r="F8" s="38"/>
      <c r="G8" s="38"/>
      <c r="H8" s="38"/>
      <c r="I8" s="38"/>
      <c r="J8" s="39" t="s">
        <v>271</v>
      </c>
      <c r="K8" s="38"/>
      <c r="L8" s="38"/>
    </row>
    <row r="9" spans="1:12" x14ac:dyDescent="0.25">
      <c r="A9" s="36">
        <f t="shared" si="0"/>
        <v>41186</v>
      </c>
      <c r="B9" s="38"/>
      <c r="C9" s="38"/>
      <c r="D9" s="38"/>
      <c r="E9" s="38"/>
      <c r="F9" s="38"/>
      <c r="G9" s="39" t="s">
        <v>273</v>
      </c>
      <c r="H9" s="38"/>
      <c r="I9" s="38"/>
      <c r="J9" s="38"/>
      <c r="K9" s="38"/>
      <c r="L9" s="39" t="s">
        <v>273</v>
      </c>
    </row>
    <row r="10" spans="1:12" x14ac:dyDescent="0.25">
      <c r="A10" s="36">
        <f t="shared" si="0"/>
        <v>41187</v>
      </c>
      <c r="B10" s="38"/>
      <c r="C10" s="38"/>
      <c r="D10" s="38"/>
      <c r="E10" s="38"/>
      <c r="F10" s="39" t="s">
        <v>274</v>
      </c>
      <c r="G10" s="38"/>
      <c r="H10" s="38"/>
      <c r="I10" s="38"/>
      <c r="J10" s="38"/>
      <c r="K10" s="39" t="s">
        <v>274</v>
      </c>
      <c r="L10" s="38"/>
    </row>
    <row r="11" spans="1:12" x14ac:dyDescent="0.25">
      <c r="A11" s="40">
        <f t="shared" si="0"/>
        <v>41190</v>
      </c>
      <c r="B11" s="38"/>
      <c r="C11" s="39" t="s">
        <v>275</v>
      </c>
      <c r="D11" s="38"/>
      <c r="E11" s="38"/>
      <c r="F11" s="39" t="s">
        <v>276</v>
      </c>
      <c r="G11" s="39" t="s">
        <v>277</v>
      </c>
      <c r="H11" s="39" t="s">
        <v>275</v>
      </c>
      <c r="I11" s="38"/>
      <c r="J11" s="38"/>
      <c r="K11" s="39" t="s">
        <v>276</v>
      </c>
      <c r="L11" s="39" t="s">
        <v>277</v>
      </c>
    </row>
    <row r="12" spans="1:12" x14ac:dyDescent="0.25">
      <c r="A12" s="40">
        <f t="shared" si="0"/>
        <v>41193</v>
      </c>
      <c r="B12" s="38"/>
      <c r="C12" s="39" t="s">
        <v>278</v>
      </c>
      <c r="D12" s="39" t="s">
        <v>275</v>
      </c>
      <c r="E12" s="39" t="s">
        <v>275</v>
      </c>
      <c r="F12" s="38"/>
      <c r="G12" s="38"/>
      <c r="H12" s="39" t="s">
        <v>278</v>
      </c>
      <c r="I12" s="39" t="s">
        <v>275</v>
      </c>
      <c r="J12" s="39" t="s">
        <v>275</v>
      </c>
      <c r="K12" s="38"/>
      <c r="L12" s="38"/>
    </row>
    <row r="13" spans="1:12" x14ac:dyDescent="0.25">
      <c r="A13" s="40">
        <f t="shared" si="0"/>
        <v>41194</v>
      </c>
      <c r="B13" s="39" t="s">
        <v>279</v>
      </c>
      <c r="C13" s="38"/>
      <c r="D13" s="39"/>
      <c r="E13" s="38"/>
      <c r="F13" s="38"/>
      <c r="G13" s="38"/>
      <c r="H13" s="38"/>
      <c r="I13" s="39"/>
      <c r="J13" s="38"/>
      <c r="K13" s="38"/>
      <c r="L13" s="38"/>
    </row>
    <row r="14" spans="1:12" x14ac:dyDescent="0.25">
      <c r="A14" s="36">
        <f t="shared" si="0"/>
        <v>41197</v>
      </c>
      <c r="B14" s="39" t="s">
        <v>280</v>
      </c>
      <c r="C14" s="38"/>
      <c r="D14" s="38"/>
      <c r="E14" s="39" t="s">
        <v>281</v>
      </c>
      <c r="F14" s="38"/>
      <c r="G14" s="38"/>
      <c r="H14" s="38"/>
      <c r="I14" s="38"/>
      <c r="J14" s="39" t="s">
        <v>281</v>
      </c>
      <c r="K14" s="38"/>
      <c r="L14" s="38"/>
    </row>
    <row r="15" spans="1:12" x14ac:dyDescent="0.25">
      <c r="A15" s="36">
        <f t="shared" si="0"/>
        <v>41200</v>
      </c>
      <c r="B15" s="38"/>
      <c r="C15" s="38"/>
      <c r="D15" s="38"/>
      <c r="E15" s="38"/>
      <c r="F15" s="38"/>
      <c r="G15" s="39" t="s">
        <v>282</v>
      </c>
      <c r="H15" s="38"/>
      <c r="I15" s="38"/>
      <c r="J15" s="38"/>
      <c r="K15" s="38"/>
      <c r="L15" s="39" t="s">
        <v>282</v>
      </c>
    </row>
    <row r="16" spans="1:12" x14ac:dyDescent="0.25">
      <c r="A16" s="36">
        <f t="shared" si="0"/>
        <v>41201</v>
      </c>
      <c r="B16" s="38"/>
      <c r="C16" s="38"/>
      <c r="D16" s="38"/>
      <c r="E16" s="38"/>
      <c r="F16" s="39" t="s">
        <v>283</v>
      </c>
      <c r="G16" s="38"/>
      <c r="H16" s="38"/>
      <c r="I16" s="38"/>
      <c r="J16" s="38"/>
      <c r="K16" s="39" t="s">
        <v>283</v>
      </c>
      <c r="L16" s="38"/>
    </row>
    <row r="17" spans="1:12" x14ac:dyDescent="0.25">
      <c r="A17" s="40">
        <f t="shared" si="0"/>
        <v>41204</v>
      </c>
      <c r="B17" s="38"/>
      <c r="C17" s="39" t="s">
        <v>274</v>
      </c>
      <c r="D17" s="38"/>
      <c r="E17" s="38"/>
      <c r="F17" s="39" t="s">
        <v>284</v>
      </c>
      <c r="G17" s="39" t="s">
        <v>285</v>
      </c>
      <c r="H17" s="39" t="s">
        <v>274</v>
      </c>
      <c r="I17" s="38"/>
      <c r="J17" s="38"/>
      <c r="K17" s="39" t="s">
        <v>284</v>
      </c>
      <c r="L17" s="39" t="s">
        <v>285</v>
      </c>
    </row>
    <row r="18" spans="1:12" x14ac:dyDescent="0.25">
      <c r="A18" s="40">
        <f t="shared" si="0"/>
        <v>41207</v>
      </c>
      <c r="B18" s="38"/>
      <c r="C18" s="39" t="s">
        <v>274</v>
      </c>
      <c r="D18" s="39" t="s">
        <v>286</v>
      </c>
      <c r="E18" s="39" t="s">
        <v>286</v>
      </c>
      <c r="F18" s="38"/>
      <c r="G18" s="38"/>
      <c r="H18" s="39" t="s">
        <v>274</v>
      </c>
      <c r="I18" s="39" t="s">
        <v>286</v>
      </c>
      <c r="J18" s="39" t="s">
        <v>286</v>
      </c>
      <c r="K18" s="38"/>
      <c r="L18" s="38"/>
    </row>
    <row r="19" spans="1:12" x14ac:dyDescent="0.25">
      <c r="A19" s="40">
        <f t="shared" si="0"/>
        <v>41208</v>
      </c>
      <c r="B19" s="39" t="s">
        <v>287</v>
      </c>
      <c r="C19" s="38"/>
      <c r="D19" s="39" t="s">
        <v>287</v>
      </c>
      <c r="E19" s="38"/>
      <c r="F19" s="38"/>
      <c r="G19" s="38"/>
      <c r="H19" s="38"/>
      <c r="I19" s="39" t="s">
        <v>287</v>
      </c>
      <c r="J19" s="38"/>
      <c r="K19" s="38"/>
      <c r="L19" s="38"/>
    </row>
    <row r="20" spans="1:12" x14ac:dyDescent="0.25">
      <c r="A20" s="36">
        <f t="shared" si="0"/>
        <v>41211</v>
      </c>
      <c r="B20" s="39" t="s">
        <v>288</v>
      </c>
      <c r="C20" s="38"/>
      <c r="D20" s="38"/>
      <c r="E20" s="39" t="s">
        <v>288</v>
      </c>
      <c r="F20" s="38"/>
      <c r="G20" s="38"/>
      <c r="H20" s="38"/>
      <c r="I20" s="38"/>
      <c r="J20" s="39" t="s">
        <v>288</v>
      </c>
      <c r="K20" s="38"/>
      <c r="L20" s="38"/>
    </row>
    <row r="21" spans="1:12" x14ac:dyDescent="0.25">
      <c r="A21" s="36">
        <f t="shared" si="0"/>
        <v>41214</v>
      </c>
      <c r="B21" s="38"/>
      <c r="C21" s="38"/>
      <c r="D21" s="38"/>
      <c r="E21" s="38"/>
      <c r="F21" s="38"/>
      <c r="G21" s="39" t="s">
        <v>274</v>
      </c>
      <c r="H21" s="38"/>
      <c r="I21" s="38"/>
      <c r="J21" s="38"/>
      <c r="K21" s="38"/>
      <c r="L21" s="39" t="s">
        <v>274</v>
      </c>
    </row>
    <row r="22" spans="1:12" x14ac:dyDescent="0.25">
      <c r="A22" s="36">
        <f t="shared" si="0"/>
        <v>41215</v>
      </c>
      <c r="B22" s="38"/>
      <c r="C22" s="38"/>
      <c r="D22" s="38"/>
      <c r="E22" s="38"/>
      <c r="F22" s="39" t="s">
        <v>289</v>
      </c>
      <c r="G22" s="38"/>
      <c r="H22" s="38"/>
      <c r="I22" s="38"/>
      <c r="J22" s="38"/>
      <c r="K22" s="39" t="s">
        <v>289</v>
      </c>
      <c r="L22" s="38"/>
    </row>
    <row r="23" spans="1:12" x14ac:dyDescent="0.25">
      <c r="A23" s="40">
        <f t="shared" si="0"/>
        <v>41218</v>
      </c>
      <c r="B23" s="38"/>
      <c r="C23" s="39" t="s">
        <v>290</v>
      </c>
      <c r="D23" s="38"/>
      <c r="E23" s="38"/>
      <c r="F23" s="39" t="s">
        <v>290</v>
      </c>
      <c r="G23" s="39" t="s">
        <v>274</v>
      </c>
      <c r="H23" s="39" t="s">
        <v>290</v>
      </c>
      <c r="I23" s="38"/>
      <c r="J23" s="38"/>
      <c r="K23" s="39" t="s">
        <v>290</v>
      </c>
      <c r="L23" s="39" t="s">
        <v>274</v>
      </c>
    </row>
    <row r="24" spans="1:12" x14ac:dyDescent="0.25">
      <c r="A24" s="40">
        <f t="shared" si="0"/>
        <v>41221</v>
      </c>
      <c r="B24" s="38"/>
      <c r="C24" s="39" t="s">
        <v>291</v>
      </c>
      <c r="D24" s="39" t="s">
        <v>292</v>
      </c>
      <c r="E24" s="39" t="s">
        <v>293</v>
      </c>
      <c r="F24" s="38"/>
      <c r="G24" s="38"/>
      <c r="H24" s="39" t="s">
        <v>291</v>
      </c>
      <c r="I24" s="39" t="s">
        <v>292</v>
      </c>
      <c r="J24" s="39" t="s">
        <v>293</v>
      </c>
      <c r="K24" s="38"/>
      <c r="L24" s="38"/>
    </row>
    <row r="25" spans="1:12" x14ac:dyDescent="0.25">
      <c r="A25" s="40">
        <f t="shared" si="0"/>
        <v>41222</v>
      </c>
      <c r="B25" s="39" t="s">
        <v>294</v>
      </c>
      <c r="C25" s="38"/>
      <c r="D25" s="39" t="s">
        <v>274</v>
      </c>
      <c r="E25" s="38"/>
      <c r="F25" s="38"/>
      <c r="G25" s="38"/>
      <c r="H25" s="38"/>
      <c r="I25" s="39" t="s">
        <v>274</v>
      </c>
      <c r="J25" s="38"/>
      <c r="K25" s="38"/>
      <c r="L25" s="38"/>
    </row>
    <row r="26" spans="1:12" x14ac:dyDescent="0.25">
      <c r="A26" s="36">
        <f t="shared" si="0"/>
        <v>41225</v>
      </c>
      <c r="B26" s="39" t="s">
        <v>295</v>
      </c>
      <c r="C26" s="38"/>
      <c r="D26" s="38"/>
      <c r="E26" s="39" t="s">
        <v>296</v>
      </c>
      <c r="F26" s="38"/>
      <c r="G26" s="38"/>
      <c r="H26" s="38"/>
      <c r="I26" s="38"/>
      <c r="J26" s="39" t="s">
        <v>296</v>
      </c>
      <c r="K26" s="38"/>
      <c r="L26" s="38"/>
    </row>
    <row r="27" spans="1:12" x14ac:dyDescent="0.25">
      <c r="A27" s="36">
        <f t="shared" si="0"/>
        <v>41228</v>
      </c>
      <c r="B27" s="38"/>
      <c r="C27" s="38"/>
      <c r="D27" s="38"/>
      <c r="E27" s="38"/>
      <c r="F27" s="38"/>
      <c r="G27" s="39" t="s">
        <v>274</v>
      </c>
      <c r="H27" s="38"/>
      <c r="I27" s="38"/>
      <c r="J27" s="38"/>
      <c r="K27" s="38"/>
      <c r="L27" s="39" t="s">
        <v>274</v>
      </c>
    </row>
    <row r="28" spans="1:12" x14ac:dyDescent="0.25">
      <c r="A28" s="36">
        <f t="shared" si="0"/>
        <v>41229</v>
      </c>
      <c r="B28" s="38"/>
      <c r="C28" s="38"/>
      <c r="D28" s="38"/>
      <c r="E28" s="38"/>
      <c r="F28" s="39" t="s">
        <v>297</v>
      </c>
      <c r="G28" s="38"/>
      <c r="H28" s="38"/>
      <c r="I28" s="38"/>
      <c r="J28" s="38"/>
      <c r="K28" s="39" t="s">
        <v>297</v>
      </c>
      <c r="L28" s="38"/>
    </row>
    <row r="29" spans="1:12" x14ac:dyDescent="0.25">
      <c r="A29" s="40">
        <f t="shared" si="0"/>
        <v>41232</v>
      </c>
      <c r="B29" s="38"/>
      <c r="C29" s="39" t="s">
        <v>298</v>
      </c>
      <c r="D29" s="38"/>
      <c r="E29" s="38"/>
      <c r="F29" s="39" t="s">
        <v>299</v>
      </c>
      <c r="G29" s="39" t="s">
        <v>274</v>
      </c>
      <c r="H29" s="39" t="s">
        <v>298</v>
      </c>
      <c r="I29" s="38"/>
      <c r="J29" s="38"/>
      <c r="K29" s="39" t="s">
        <v>299</v>
      </c>
      <c r="L29" s="39" t="s">
        <v>274</v>
      </c>
    </row>
    <row r="30" spans="1:12" x14ac:dyDescent="0.25">
      <c r="A30" s="40">
        <f t="shared" si="0"/>
        <v>41235</v>
      </c>
      <c r="B30" s="38"/>
      <c r="C30" s="39" t="s">
        <v>300</v>
      </c>
      <c r="D30" s="39"/>
      <c r="E30" s="39" t="s">
        <v>301</v>
      </c>
      <c r="F30" s="38"/>
      <c r="G30" s="38"/>
      <c r="H30" s="39" t="s">
        <v>300</v>
      </c>
      <c r="I30" s="39"/>
      <c r="J30" s="39" t="s">
        <v>301</v>
      </c>
      <c r="K30" s="38"/>
      <c r="L30" s="38"/>
    </row>
    <row r="31" spans="1:12" x14ac:dyDescent="0.25">
      <c r="A31" s="40">
        <f t="shared" si="0"/>
        <v>41236</v>
      </c>
      <c r="B31" s="39" t="s">
        <v>302</v>
      </c>
      <c r="C31" s="38"/>
      <c r="D31" s="39" t="s">
        <v>300</v>
      </c>
      <c r="E31" s="38"/>
      <c r="F31" s="38"/>
      <c r="G31" s="38"/>
      <c r="H31" s="38"/>
      <c r="I31" s="39" t="s">
        <v>300</v>
      </c>
      <c r="J31" s="38"/>
      <c r="K31" s="38"/>
      <c r="L31" s="38"/>
    </row>
    <row r="32" spans="1:12" x14ac:dyDescent="0.25">
      <c r="A32" s="36">
        <f t="shared" si="0"/>
        <v>41239</v>
      </c>
      <c r="B32" s="39" t="s">
        <v>303</v>
      </c>
      <c r="C32" s="38"/>
      <c r="D32" s="38"/>
      <c r="E32" s="39"/>
      <c r="F32" s="38"/>
      <c r="G32" s="38"/>
      <c r="H32" s="38"/>
      <c r="I32" s="38"/>
      <c r="J32" s="39"/>
      <c r="K32" s="38"/>
      <c r="L32" s="38"/>
    </row>
    <row r="33" spans="1:12" x14ac:dyDescent="0.25">
      <c r="A33" s="36">
        <f t="shared" si="0"/>
        <v>41242</v>
      </c>
      <c r="B33" s="38"/>
      <c r="C33" s="38"/>
      <c r="D33" s="38"/>
      <c r="E33" s="38"/>
      <c r="F33" s="38"/>
      <c r="G33" s="39"/>
      <c r="H33" s="38"/>
      <c r="I33" s="38"/>
      <c r="J33" s="38"/>
      <c r="K33" s="38"/>
      <c r="L33" s="39"/>
    </row>
    <row r="34" spans="1:12" x14ac:dyDescent="0.25">
      <c r="A34" s="36">
        <f t="shared" si="0"/>
        <v>41243</v>
      </c>
      <c r="B34" s="38"/>
      <c r="C34" s="38"/>
      <c r="D34" s="38"/>
      <c r="E34" s="38"/>
      <c r="F34" s="39"/>
      <c r="G34" s="38"/>
      <c r="H34" s="38"/>
      <c r="I34" s="38"/>
      <c r="J34" s="38"/>
      <c r="K34" s="39"/>
      <c r="L34" s="38"/>
    </row>
    <row r="35" spans="1:12" x14ac:dyDescent="0.25">
      <c r="A35" s="40">
        <f t="shared" si="0"/>
        <v>41246</v>
      </c>
      <c r="B35" s="38"/>
      <c r="C35" s="39" t="s">
        <v>275</v>
      </c>
      <c r="D35" s="38"/>
      <c r="E35" s="38"/>
      <c r="F35" s="39" t="s">
        <v>276</v>
      </c>
      <c r="G35" s="39" t="s">
        <v>277</v>
      </c>
      <c r="H35" s="39" t="s">
        <v>275</v>
      </c>
      <c r="I35" s="38"/>
      <c r="J35" s="38"/>
      <c r="K35" s="39" t="s">
        <v>276</v>
      </c>
      <c r="L35" s="39" t="s">
        <v>277</v>
      </c>
    </row>
    <row r="36" spans="1:12" x14ac:dyDescent="0.25">
      <c r="A36" s="40">
        <f t="shared" si="0"/>
        <v>41249</v>
      </c>
      <c r="B36" s="38"/>
      <c r="C36" s="39" t="s">
        <v>278</v>
      </c>
      <c r="D36" s="39" t="s">
        <v>275</v>
      </c>
      <c r="E36" s="39" t="s">
        <v>275</v>
      </c>
      <c r="F36" s="38"/>
      <c r="G36" s="38"/>
      <c r="H36" s="39" t="s">
        <v>278</v>
      </c>
      <c r="I36" s="39" t="s">
        <v>275</v>
      </c>
      <c r="J36" s="39" t="s">
        <v>275</v>
      </c>
      <c r="K36" s="38"/>
      <c r="L36" s="38"/>
    </row>
    <row r="37" spans="1:12" x14ac:dyDescent="0.25">
      <c r="A37" s="40">
        <f t="shared" si="0"/>
        <v>41250</v>
      </c>
      <c r="B37" s="39"/>
      <c r="C37" s="38"/>
      <c r="D37" s="39"/>
      <c r="E37" s="38"/>
      <c r="F37" s="38"/>
      <c r="G37" s="38"/>
      <c r="H37" s="38"/>
      <c r="I37" s="39"/>
      <c r="J37" s="38"/>
      <c r="K37" s="38"/>
      <c r="L37" s="38"/>
    </row>
    <row r="38" spans="1:12" x14ac:dyDescent="0.25">
      <c r="A38" s="36">
        <f t="shared" si="0"/>
        <v>41253</v>
      </c>
      <c r="B38" s="39"/>
      <c r="C38" s="38"/>
      <c r="D38" s="38"/>
      <c r="E38" s="39" t="s">
        <v>281</v>
      </c>
      <c r="F38" s="38"/>
      <c r="G38" s="38"/>
      <c r="H38" s="38"/>
      <c r="I38" s="38"/>
      <c r="J38" s="39" t="s">
        <v>281</v>
      </c>
      <c r="K38" s="38"/>
      <c r="L38" s="38"/>
    </row>
    <row r="39" spans="1:12" x14ac:dyDescent="0.25">
      <c r="A39" s="36">
        <f t="shared" si="0"/>
        <v>41256</v>
      </c>
      <c r="B39" s="38"/>
      <c r="C39" s="38"/>
      <c r="D39" s="38"/>
      <c r="E39" s="38"/>
      <c r="F39" s="38"/>
      <c r="G39" s="39" t="s">
        <v>282</v>
      </c>
      <c r="H39" s="38"/>
      <c r="I39" s="38"/>
      <c r="J39" s="38"/>
      <c r="K39" s="38"/>
      <c r="L39" s="39" t="s">
        <v>282</v>
      </c>
    </row>
    <row r="40" spans="1:12" x14ac:dyDescent="0.25">
      <c r="A40" s="36">
        <f t="shared" si="0"/>
        <v>41257</v>
      </c>
      <c r="B40" s="38"/>
      <c r="C40" s="38"/>
      <c r="D40" s="38"/>
      <c r="E40" s="38"/>
      <c r="F40" s="39" t="s">
        <v>283</v>
      </c>
      <c r="G40" s="38"/>
      <c r="H40" s="38"/>
      <c r="I40" s="38"/>
      <c r="J40" s="38"/>
      <c r="K40" s="39" t="s">
        <v>283</v>
      </c>
      <c r="L40" s="38"/>
    </row>
    <row r="41" spans="1:12" x14ac:dyDescent="0.25">
      <c r="A41" s="40">
        <f t="shared" si="0"/>
        <v>41260</v>
      </c>
      <c r="B41" s="38"/>
      <c r="C41" s="39" t="s">
        <v>274</v>
      </c>
      <c r="D41" s="38"/>
      <c r="E41" s="38"/>
      <c r="F41" s="39" t="s">
        <v>284</v>
      </c>
      <c r="G41" s="39" t="s">
        <v>285</v>
      </c>
      <c r="H41" s="39" t="s">
        <v>274</v>
      </c>
      <c r="I41" s="38"/>
      <c r="J41" s="38"/>
      <c r="K41" s="39" t="s">
        <v>284</v>
      </c>
      <c r="L41" s="39" t="s">
        <v>285</v>
      </c>
    </row>
    <row r="42" spans="1:12" x14ac:dyDescent="0.25">
      <c r="A42" s="40">
        <f t="shared" si="0"/>
        <v>41263</v>
      </c>
      <c r="B42" s="38"/>
      <c r="C42" s="39" t="s">
        <v>274</v>
      </c>
      <c r="D42" s="39" t="s">
        <v>286</v>
      </c>
      <c r="E42" s="39" t="s">
        <v>286</v>
      </c>
      <c r="F42" s="38"/>
      <c r="G42" s="38"/>
      <c r="H42" s="39" t="s">
        <v>274</v>
      </c>
      <c r="I42" s="39" t="s">
        <v>286</v>
      </c>
      <c r="J42" s="39" t="s">
        <v>286</v>
      </c>
      <c r="K42" s="38"/>
      <c r="L42" s="38"/>
    </row>
    <row r="43" spans="1:12" x14ac:dyDescent="0.25">
      <c r="A43" s="40">
        <f t="shared" si="0"/>
        <v>41264</v>
      </c>
      <c r="B43" s="39"/>
      <c r="C43" s="38"/>
      <c r="D43" s="39" t="s">
        <v>287</v>
      </c>
      <c r="E43" s="38"/>
      <c r="F43" s="38"/>
      <c r="G43" s="38"/>
      <c r="H43" s="38"/>
      <c r="I43" s="39" t="s">
        <v>287</v>
      </c>
      <c r="J43" s="38"/>
      <c r="K43" s="38"/>
      <c r="L43" s="38"/>
    </row>
    <row r="44" spans="1:12" x14ac:dyDescent="0.25">
      <c r="A44" s="36">
        <f t="shared" si="0"/>
        <v>41267</v>
      </c>
      <c r="B44" s="39"/>
      <c r="C44" s="38"/>
      <c r="D44" s="38"/>
      <c r="E44" s="39" t="s">
        <v>288</v>
      </c>
      <c r="F44" s="38"/>
      <c r="G44" s="38"/>
      <c r="H44" s="38"/>
      <c r="I44" s="38"/>
      <c r="J44" s="39" t="s">
        <v>288</v>
      </c>
      <c r="K44" s="38"/>
      <c r="L44" s="38"/>
    </row>
    <row r="45" spans="1:12" x14ac:dyDescent="0.25">
      <c r="A45" s="36">
        <f t="shared" si="0"/>
        <v>41270</v>
      </c>
      <c r="B45" s="38"/>
      <c r="C45" s="38"/>
      <c r="D45" s="38"/>
      <c r="E45" s="38"/>
      <c r="F45" s="38"/>
      <c r="G45" s="39" t="s">
        <v>274</v>
      </c>
      <c r="H45" s="38"/>
      <c r="I45" s="38"/>
      <c r="J45" s="38"/>
      <c r="K45" s="38"/>
      <c r="L45" s="39" t="s">
        <v>274</v>
      </c>
    </row>
    <row r="46" spans="1:12" x14ac:dyDescent="0.25">
      <c r="A46" s="36">
        <f t="shared" si="0"/>
        <v>41271</v>
      </c>
      <c r="B46" s="38"/>
      <c r="C46" s="38"/>
      <c r="D46" s="38"/>
      <c r="E46" s="38"/>
      <c r="F46" s="39" t="s">
        <v>289</v>
      </c>
      <c r="G46" s="38"/>
      <c r="H46" s="38"/>
      <c r="I46" s="38"/>
      <c r="J46" s="38"/>
      <c r="K46" s="39" t="s">
        <v>289</v>
      </c>
      <c r="L46" s="38"/>
    </row>
    <row r="47" spans="1:12" x14ac:dyDescent="0.25">
      <c r="A47" s="40">
        <f t="shared" si="0"/>
        <v>41274</v>
      </c>
      <c r="B47" s="38"/>
      <c r="C47" s="39" t="s">
        <v>290</v>
      </c>
      <c r="D47" s="38"/>
      <c r="E47" s="38"/>
      <c r="F47" s="39" t="s">
        <v>290</v>
      </c>
      <c r="G47" s="39" t="s">
        <v>274</v>
      </c>
      <c r="H47" s="39" t="s">
        <v>290</v>
      </c>
      <c r="I47" s="38"/>
      <c r="J47" s="38"/>
      <c r="K47" s="39" t="s">
        <v>290</v>
      </c>
      <c r="L47" s="39" t="s">
        <v>274</v>
      </c>
    </row>
    <row r="48" spans="1:12" x14ac:dyDescent="0.25">
      <c r="A48" s="40">
        <f t="shared" si="0"/>
        <v>41277</v>
      </c>
      <c r="B48" s="38"/>
      <c r="C48" s="39" t="s">
        <v>291</v>
      </c>
      <c r="D48" s="39" t="s">
        <v>292</v>
      </c>
      <c r="E48" s="39" t="s">
        <v>293</v>
      </c>
      <c r="F48" s="38"/>
      <c r="G48" s="38"/>
      <c r="H48" s="39" t="s">
        <v>291</v>
      </c>
      <c r="I48" s="39" t="s">
        <v>292</v>
      </c>
      <c r="J48" s="39" t="s">
        <v>293</v>
      </c>
      <c r="K48" s="38"/>
      <c r="L48" s="38"/>
    </row>
    <row r="49" spans="1:12" x14ac:dyDescent="0.25">
      <c r="A49" s="40">
        <f t="shared" si="0"/>
        <v>41278</v>
      </c>
      <c r="B49" s="39"/>
      <c r="C49" s="38"/>
      <c r="D49" s="39" t="s">
        <v>274</v>
      </c>
      <c r="E49" s="38"/>
      <c r="F49" s="38"/>
      <c r="G49" s="38"/>
      <c r="H49" s="38"/>
      <c r="I49" s="39" t="s">
        <v>274</v>
      </c>
      <c r="J49" s="38"/>
      <c r="K49" s="38"/>
      <c r="L49" s="38"/>
    </row>
    <row r="50" spans="1:12" x14ac:dyDescent="0.25">
      <c r="A50" s="36">
        <f t="shared" si="0"/>
        <v>41281</v>
      </c>
      <c r="B50" s="39"/>
      <c r="C50" s="38"/>
      <c r="D50" s="38"/>
      <c r="E50" s="39" t="s">
        <v>296</v>
      </c>
      <c r="F50" s="38"/>
      <c r="G50" s="38"/>
      <c r="H50" s="38"/>
      <c r="I50" s="38"/>
      <c r="J50" s="39" t="s">
        <v>296</v>
      </c>
      <c r="K50" s="38"/>
      <c r="L50" s="38"/>
    </row>
    <row r="51" spans="1:12" x14ac:dyDescent="0.25">
      <c r="A51" s="36">
        <f t="shared" si="0"/>
        <v>41284</v>
      </c>
      <c r="B51" s="38"/>
      <c r="C51" s="38"/>
      <c r="D51" s="38"/>
      <c r="E51" s="38"/>
      <c r="F51" s="38"/>
      <c r="G51" s="39" t="s">
        <v>274</v>
      </c>
      <c r="H51" s="38"/>
      <c r="I51" s="38"/>
      <c r="J51" s="38"/>
      <c r="K51" s="38"/>
      <c r="L51" s="39" t="s">
        <v>274</v>
      </c>
    </row>
    <row r="52" spans="1:12" x14ac:dyDescent="0.25">
      <c r="A52" s="36">
        <f t="shared" si="0"/>
        <v>41285</v>
      </c>
      <c r="B52" s="38"/>
      <c r="C52" s="38"/>
      <c r="D52" s="38"/>
      <c r="E52" s="38"/>
      <c r="F52" s="39" t="s">
        <v>297</v>
      </c>
      <c r="G52" s="38"/>
      <c r="H52" s="38"/>
      <c r="I52" s="38"/>
      <c r="J52" s="38"/>
      <c r="K52" s="39" t="s">
        <v>297</v>
      </c>
      <c r="L52" s="38"/>
    </row>
    <row r="53" spans="1:12" x14ac:dyDescent="0.25">
      <c r="A53" s="40">
        <f t="shared" si="0"/>
        <v>41288</v>
      </c>
      <c r="B53" s="38"/>
      <c r="C53" s="39" t="s">
        <v>298</v>
      </c>
      <c r="D53" s="38"/>
      <c r="E53" s="38"/>
      <c r="F53" s="39" t="s">
        <v>299</v>
      </c>
      <c r="G53" s="39" t="s">
        <v>274</v>
      </c>
      <c r="H53" s="39" t="s">
        <v>298</v>
      </c>
      <c r="I53" s="38"/>
      <c r="J53" s="38"/>
      <c r="K53" s="39" t="s">
        <v>299</v>
      </c>
      <c r="L53" s="39" t="s">
        <v>274</v>
      </c>
    </row>
    <row r="54" spans="1:12" x14ac:dyDescent="0.25">
      <c r="A54" s="40">
        <f t="shared" si="0"/>
        <v>41291</v>
      </c>
      <c r="B54" s="38"/>
      <c r="C54" s="39" t="s">
        <v>300</v>
      </c>
      <c r="D54" s="39"/>
      <c r="E54" s="39" t="s">
        <v>301</v>
      </c>
      <c r="F54" s="38"/>
      <c r="G54" s="38"/>
      <c r="H54" s="39" t="s">
        <v>300</v>
      </c>
      <c r="I54" s="39"/>
      <c r="J54" s="39" t="s">
        <v>301</v>
      </c>
      <c r="K54" s="38"/>
      <c r="L54" s="38"/>
    </row>
    <row r="55" spans="1:12" x14ac:dyDescent="0.25">
      <c r="A55" s="40">
        <f t="shared" si="0"/>
        <v>41292</v>
      </c>
      <c r="B55" s="39"/>
      <c r="C55" s="38"/>
      <c r="D55" s="39" t="s">
        <v>300</v>
      </c>
      <c r="E55" s="38"/>
      <c r="F55" s="38"/>
      <c r="G55" s="38"/>
      <c r="H55" s="38"/>
      <c r="I55" s="39" t="s">
        <v>300</v>
      </c>
      <c r="J55" s="38"/>
      <c r="K55" s="38"/>
      <c r="L55" s="38"/>
    </row>
    <row r="56" spans="1:12" x14ac:dyDescent="0.25">
      <c r="A56" s="36">
        <f t="shared" si="0"/>
        <v>41295</v>
      </c>
      <c r="B56" s="39"/>
      <c r="C56" s="38"/>
      <c r="D56" s="38"/>
      <c r="E56" s="39"/>
      <c r="F56" s="38"/>
      <c r="G56" s="38"/>
      <c r="H56" s="38"/>
      <c r="I56" s="38"/>
      <c r="J56" s="39"/>
      <c r="K56" s="38"/>
      <c r="L56" s="38"/>
    </row>
    <row r="57" spans="1:12" x14ac:dyDescent="0.25">
      <c r="A57" s="36">
        <f t="shared" si="0"/>
        <v>41298</v>
      </c>
      <c r="B57" s="38"/>
      <c r="C57" s="38"/>
      <c r="D57" s="38"/>
      <c r="E57" s="38"/>
      <c r="F57" s="38"/>
      <c r="G57" s="39"/>
      <c r="H57" s="38"/>
      <c r="I57" s="38"/>
      <c r="J57" s="38"/>
      <c r="K57" s="38"/>
      <c r="L57" s="39"/>
    </row>
    <row r="58" spans="1:12" x14ac:dyDescent="0.25">
      <c r="A58" s="36">
        <f t="shared" si="0"/>
        <v>41299</v>
      </c>
      <c r="B58" s="38"/>
      <c r="C58" s="38"/>
      <c r="D58" s="38"/>
      <c r="E58" s="38"/>
      <c r="F58" s="39"/>
      <c r="G58" s="38"/>
      <c r="H58" s="38"/>
      <c r="I58" s="38"/>
      <c r="J58" s="38"/>
      <c r="K58" s="39"/>
      <c r="L58" s="38"/>
    </row>
    <row r="59" spans="1:12" x14ac:dyDescent="0.25">
      <c r="A59" s="40">
        <f t="shared" si="0"/>
        <v>41302</v>
      </c>
      <c r="B59" s="38"/>
      <c r="C59" s="39" t="s">
        <v>298</v>
      </c>
      <c r="D59" s="38"/>
      <c r="E59" s="38"/>
      <c r="F59" s="39" t="s">
        <v>299</v>
      </c>
      <c r="G59" s="39" t="s">
        <v>274</v>
      </c>
      <c r="H59" s="39" t="s">
        <v>298</v>
      </c>
      <c r="I59" s="38"/>
      <c r="J59" s="38"/>
      <c r="K59" s="39" t="s">
        <v>299</v>
      </c>
      <c r="L59" s="39" t="s">
        <v>274</v>
      </c>
    </row>
    <row r="60" spans="1:12" x14ac:dyDescent="0.25">
      <c r="A60" s="40">
        <f t="shared" si="0"/>
        <v>41305</v>
      </c>
      <c r="B60" s="38"/>
      <c r="C60" s="39" t="s">
        <v>300</v>
      </c>
      <c r="D60" s="39"/>
      <c r="E60" s="39" t="s">
        <v>301</v>
      </c>
      <c r="F60" s="38"/>
      <c r="G60" s="38"/>
      <c r="H60" s="39" t="s">
        <v>300</v>
      </c>
      <c r="I60" s="39"/>
      <c r="J60" s="39" t="s">
        <v>301</v>
      </c>
      <c r="K60" s="38"/>
      <c r="L60" s="38"/>
    </row>
    <row r="61" spans="1:12" x14ac:dyDescent="0.25">
      <c r="A61" s="40">
        <f t="shared" si="0"/>
        <v>41306</v>
      </c>
      <c r="B61" s="39"/>
      <c r="C61" s="38"/>
      <c r="D61" s="39" t="s">
        <v>300</v>
      </c>
      <c r="E61" s="38"/>
      <c r="F61" s="38"/>
      <c r="G61" s="38"/>
      <c r="H61" s="38"/>
      <c r="I61" s="39" t="s">
        <v>300</v>
      </c>
      <c r="J61" s="38"/>
      <c r="K61" s="38"/>
      <c r="L61" s="38"/>
    </row>
    <row r="62" spans="1:12" x14ac:dyDescent="0.25">
      <c r="A62" s="36">
        <f t="shared" si="0"/>
        <v>41309</v>
      </c>
      <c r="B62" s="39"/>
      <c r="C62" s="38"/>
      <c r="D62" s="38"/>
      <c r="E62" s="39"/>
      <c r="F62" s="38"/>
      <c r="G62" s="38"/>
      <c r="H62" s="38"/>
      <c r="I62" s="38"/>
      <c r="J62" s="39"/>
      <c r="K62" s="38"/>
      <c r="L62" s="38"/>
    </row>
    <row r="63" spans="1:12" x14ac:dyDescent="0.25">
      <c r="A63" s="36">
        <f t="shared" si="0"/>
        <v>41312</v>
      </c>
      <c r="B63" s="38"/>
      <c r="C63" s="38"/>
      <c r="D63" s="38"/>
      <c r="E63" s="38"/>
      <c r="F63" s="38"/>
      <c r="G63" s="39"/>
      <c r="H63" s="38"/>
      <c r="I63" s="38"/>
      <c r="J63" s="38"/>
      <c r="K63" s="38"/>
      <c r="L63" s="39"/>
    </row>
    <row r="64" spans="1:12" x14ac:dyDescent="0.25">
      <c r="A64" s="36">
        <f t="shared" si="0"/>
        <v>41313</v>
      </c>
      <c r="B64" s="38"/>
      <c r="C64" s="38"/>
      <c r="D64" s="38"/>
      <c r="E64" s="38"/>
      <c r="F64" s="39"/>
      <c r="G64" s="38"/>
      <c r="H64" s="38"/>
      <c r="I64" s="38"/>
      <c r="J64" s="38"/>
      <c r="K64" s="39"/>
      <c r="L64" s="38"/>
    </row>
    <row r="65" spans="1:12" x14ac:dyDescent="0.25">
      <c r="A65" s="40">
        <f t="shared" si="0"/>
        <v>41316</v>
      </c>
      <c r="B65" s="38"/>
      <c r="C65" s="39" t="s">
        <v>298</v>
      </c>
      <c r="D65" s="38"/>
      <c r="E65" s="38"/>
      <c r="F65" s="39" t="s">
        <v>299</v>
      </c>
      <c r="G65" s="39" t="s">
        <v>274</v>
      </c>
      <c r="H65" s="39" t="s">
        <v>298</v>
      </c>
      <c r="I65" s="38"/>
      <c r="J65" s="38"/>
      <c r="K65" s="39" t="s">
        <v>299</v>
      </c>
      <c r="L65" s="39" t="s">
        <v>274</v>
      </c>
    </row>
    <row r="66" spans="1:12" x14ac:dyDescent="0.25">
      <c r="A66" s="40">
        <f t="shared" si="0"/>
        <v>41319</v>
      </c>
      <c r="B66" s="38"/>
      <c r="C66" s="39" t="s">
        <v>300</v>
      </c>
      <c r="D66" s="39"/>
      <c r="E66" s="39" t="s">
        <v>301</v>
      </c>
      <c r="F66" s="38"/>
      <c r="G66" s="38"/>
      <c r="H66" s="39" t="s">
        <v>300</v>
      </c>
      <c r="I66" s="39"/>
      <c r="J66" s="39" t="s">
        <v>301</v>
      </c>
      <c r="K66" s="38"/>
      <c r="L66" s="38"/>
    </row>
    <row r="67" spans="1:12" x14ac:dyDescent="0.25">
      <c r="A67" s="40">
        <f t="shared" si="0"/>
        <v>41320</v>
      </c>
      <c r="B67" s="39"/>
      <c r="C67" s="38"/>
      <c r="D67" s="39" t="s">
        <v>300</v>
      </c>
      <c r="E67" s="38"/>
      <c r="F67" s="38"/>
      <c r="G67" s="38"/>
      <c r="H67" s="38"/>
      <c r="I67" s="39" t="s">
        <v>300</v>
      </c>
      <c r="J67" s="38"/>
      <c r="K67" s="38"/>
      <c r="L67" s="38"/>
    </row>
    <row r="68" spans="1:12" x14ac:dyDescent="0.25">
      <c r="A68" s="36">
        <f t="shared" si="0"/>
        <v>41323</v>
      </c>
      <c r="B68" s="39"/>
      <c r="C68" s="38"/>
      <c r="D68" s="38"/>
      <c r="E68" s="39"/>
      <c r="F68" s="38"/>
      <c r="G68" s="38"/>
      <c r="H68" s="38"/>
      <c r="I68" s="38"/>
      <c r="J68" s="39"/>
      <c r="K68" s="38"/>
      <c r="L68" s="38"/>
    </row>
    <row r="69" spans="1:12" x14ac:dyDescent="0.25">
      <c r="A69" s="36">
        <f t="shared" ref="A69:A70" si="1">A66+7</f>
        <v>41326</v>
      </c>
      <c r="B69" s="38"/>
      <c r="C69" s="38"/>
      <c r="D69" s="38"/>
      <c r="E69" s="38"/>
      <c r="F69" s="38"/>
      <c r="G69" s="39"/>
      <c r="H69" s="38"/>
      <c r="I69" s="38"/>
      <c r="J69" s="38"/>
      <c r="K69" s="38"/>
      <c r="L69" s="39"/>
    </row>
    <row r="70" spans="1:12" x14ac:dyDescent="0.25">
      <c r="A70" s="36">
        <f t="shared" si="1"/>
        <v>41327</v>
      </c>
      <c r="B70" s="38"/>
      <c r="C70" s="38"/>
      <c r="D70" s="38"/>
      <c r="E70" s="38"/>
      <c r="F70" s="39"/>
      <c r="G70" s="38"/>
      <c r="H70" s="38"/>
      <c r="I70" s="38"/>
      <c r="J70" s="38"/>
      <c r="K70" s="39"/>
      <c r="L70" s="38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/>
  </sheetViews>
  <sheetFormatPr defaultRowHeight="12.75" x14ac:dyDescent="0.2"/>
  <cols>
    <col min="1" max="1" width="11.42578125" style="72" customWidth="1"/>
    <col min="2" max="7" width="10.7109375" style="72" customWidth="1"/>
    <col min="8" max="8" width="11" style="72" customWidth="1"/>
    <col min="9" max="9" width="14.7109375" style="72" customWidth="1"/>
    <col min="10" max="256" width="9.140625" style="72"/>
    <col min="257" max="257" width="11.42578125" style="72" customWidth="1"/>
    <col min="258" max="263" width="10.7109375" style="72" customWidth="1"/>
    <col min="264" max="264" width="11" style="72" customWidth="1"/>
    <col min="265" max="265" width="14.7109375" style="72" customWidth="1"/>
    <col min="266" max="512" width="9.140625" style="72"/>
    <col min="513" max="513" width="11.42578125" style="72" customWidth="1"/>
    <col min="514" max="519" width="10.7109375" style="72" customWidth="1"/>
    <col min="520" max="520" width="11" style="72" customWidth="1"/>
    <col min="521" max="521" width="14.7109375" style="72" customWidth="1"/>
    <col min="522" max="768" width="9.140625" style="72"/>
    <col min="769" max="769" width="11.42578125" style="72" customWidth="1"/>
    <col min="770" max="775" width="10.7109375" style="72" customWidth="1"/>
    <col min="776" max="776" width="11" style="72" customWidth="1"/>
    <col min="777" max="777" width="14.7109375" style="72" customWidth="1"/>
    <col min="778" max="1024" width="9.140625" style="72"/>
    <col min="1025" max="1025" width="11.42578125" style="72" customWidth="1"/>
    <col min="1026" max="1031" width="10.7109375" style="72" customWidth="1"/>
    <col min="1032" max="1032" width="11" style="72" customWidth="1"/>
    <col min="1033" max="1033" width="14.7109375" style="72" customWidth="1"/>
    <col min="1034" max="1280" width="9.140625" style="72"/>
    <col min="1281" max="1281" width="11.42578125" style="72" customWidth="1"/>
    <col min="1282" max="1287" width="10.7109375" style="72" customWidth="1"/>
    <col min="1288" max="1288" width="11" style="72" customWidth="1"/>
    <col min="1289" max="1289" width="14.7109375" style="72" customWidth="1"/>
    <col min="1290" max="1536" width="9.140625" style="72"/>
    <col min="1537" max="1537" width="11.42578125" style="72" customWidth="1"/>
    <col min="1538" max="1543" width="10.7109375" style="72" customWidth="1"/>
    <col min="1544" max="1544" width="11" style="72" customWidth="1"/>
    <col min="1545" max="1545" width="14.7109375" style="72" customWidth="1"/>
    <col min="1546" max="1792" width="9.140625" style="72"/>
    <col min="1793" max="1793" width="11.42578125" style="72" customWidth="1"/>
    <col min="1794" max="1799" width="10.7109375" style="72" customWidth="1"/>
    <col min="1800" max="1800" width="11" style="72" customWidth="1"/>
    <col min="1801" max="1801" width="14.7109375" style="72" customWidth="1"/>
    <col min="1802" max="2048" width="9.140625" style="72"/>
    <col min="2049" max="2049" width="11.42578125" style="72" customWidth="1"/>
    <col min="2050" max="2055" width="10.7109375" style="72" customWidth="1"/>
    <col min="2056" max="2056" width="11" style="72" customWidth="1"/>
    <col min="2057" max="2057" width="14.7109375" style="72" customWidth="1"/>
    <col min="2058" max="2304" width="9.140625" style="72"/>
    <col min="2305" max="2305" width="11.42578125" style="72" customWidth="1"/>
    <col min="2306" max="2311" width="10.7109375" style="72" customWidth="1"/>
    <col min="2312" max="2312" width="11" style="72" customWidth="1"/>
    <col min="2313" max="2313" width="14.7109375" style="72" customWidth="1"/>
    <col min="2314" max="2560" width="9.140625" style="72"/>
    <col min="2561" max="2561" width="11.42578125" style="72" customWidth="1"/>
    <col min="2562" max="2567" width="10.7109375" style="72" customWidth="1"/>
    <col min="2568" max="2568" width="11" style="72" customWidth="1"/>
    <col min="2569" max="2569" width="14.7109375" style="72" customWidth="1"/>
    <col min="2570" max="2816" width="9.140625" style="72"/>
    <col min="2817" max="2817" width="11.42578125" style="72" customWidth="1"/>
    <col min="2818" max="2823" width="10.7109375" style="72" customWidth="1"/>
    <col min="2824" max="2824" width="11" style="72" customWidth="1"/>
    <col min="2825" max="2825" width="14.7109375" style="72" customWidth="1"/>
    <col min="2826" max="3072" width="9.140625" style="72"/>
    <col min="3073" max="3073" width="11.42578125" style="72" customWidth="1"/>
    <col min="3074" max="3079" width="10.7109375" style="72" customWidth="1"/>
    <col min="3080" max="3080" width="11" style="72" customWidth="1"/>
    <col min="3081" max="3081" width="14.7109375" style="72" customWidth="1"/>
    <col min="3082" max="3328" width="9.140625" style="72"/>
    <col min="3329" max="3329" width="11.42578125" style="72" customWidth="1"/>
    <col min="3330" max="3335" width="10.7109375" style="72" customWidth="1"/>
    <col min="3336" max="3336" width="11" style="72" customWidth="1"/>
    <col min="3337" max="3337" width="14.7109375" style="72" customWidth="1"/>
    <col min="3338" max="3584" width="9.140625" style="72"/>
    <col min="3585" max="3585" width="11.42578125" style="72" customWidth="1"/>
    <col min="3586" max="3591" width="10.7109375" style="72" customWidth="1"/>
    <col min="3592" max="3592" width="11" style="72" customWidth="1"/>
    <col min="3593" max="3593" width="14.7109375" style="72" customWidth="1"/>
    <col min="3594" max="3840" width="9.140625" style="72"/>
    <col min="3841" max="3841" width="11.42578125" style="72" customWidth="1"/>
    <col min="3842" max="3847" width="10.7109375" style="72" customWidth="1"/>
    <col min="3848" max="3848" width="11" style="72" customWidth="1"/>
    <col min="3849" max="3849" width="14.7109375" style="72" customWidth="1"/>
    <col min="3850" max="4096" width="9.140625" style="72"/>
    <col min="4097" max="4097" width="11.42578125" style="72" customWidth="1"/>
    <col min="4098" max="4103" width="10.7109375" style="72" customWidth="1"/>
    <col min="4104" max="4104" width="11" style="72" customWidth="1"/>
    <col min="4105" max="4105" width="14.7109375" style="72" customWidth="1"/>
    <col min="4106" max="4352" width="9.140625" style="72"/>
    <col min="4353" max="4353" width="11.42578125" style="72" customWidth="1"/>
    <col min="4354" max="4359" width="10.7109375" style="72" customWidth="1"/>
    <col min="4360" max="4360" width="11" style="72" customWidth="1"/>
    <col min="4361" max="4361" width="14.7109375" style="72" customWidth="1"/>
    <col min="4362" max="4608" width="9.140625" style="72"/>
    <col min="4609" max="4609" width="11.42578125" style="72" customWidth="1"/>
    <col min="4610" max="4615" width="10.7109375" style="72" customWidth="1"/>
    <col min="4616" max="4616" width="11" style="72" customWidth="1"/>
    <col min="4617" max="4617" width="14.7109375" style="72" customWidth="1"/>
    <col min="4618" max="4864" width="9.140625" style="72"/>
    <col min="4865" max="4865" width="11.42578125" style="72" customWidth="1"/>
    <col min="4866" max="4871" width="10.7109375" style="72" customWidth="1"/>
    <col min="4872" max="4872" width="11" style="72" customWidth="1"/>
    <col min="4873" max="4873" width="14.7109375" style="72" customWidth="1"/>
    <col min="4874" max="5120" width="9.140625" style="72"/>
    <col min="5121" max="5121" width="11.42578125" style="72" customWidth="1"/>
    <col min="5122" max="5127" width="10.7109375" style="72" customWidth="1"/>
    <col min="5128" max="5128" width="11" style="72" customWidth="1"/>
    <col min="5129" max="5129" width="14.7109375" style="72" customWidth="1"/>
    <col min="5130" max="5376" width="9.140625" style="72"/>
    <col min="5377" max="5377" width="11.42578125" style="72" customWidth="1"/>
    <col min="5378" max="5383" width="10.7109375" style="72" customWidth="1"/>
    <col min="5384" max="5384" width="11" style="72" customWidth="1"/>
    <col min="5385" max="5385" width="14.7109375" style="72" customWidth="1"/>
    <col min="5386" max="5632" width="9.140625" style="72"/>
    <col min="5633" max="5633" width="11.42578125" style="72" customWidth="1"/>
    <col min="5634" max="5639" width="10.7109375" style="72" customWidth="1"/>
    <col min="5640" max="5640" width="11" style="72" customWidth="1"/>
    <col min="5641" max="5641" width="14.7109375" style="72" customWidth="1"/>
    <col min="5642" max="5888" width="9.140625" style="72"/>
    <col min="5889" max="5889" width="11.42578125" style="72" customWidth="1"/>
    <col min="5890" max="5895" width="10.7109375" style="72" customWidth="1"/>
    <col min="5896" max="5896" width="11" style="72" customWidth="1"/>
    <col min="5897" max="5897" width="14.7109375" style="72" customWidth="1"/>
    <col min="5898" max="6144" width="9.140625" style="72"/>
    <col min="6145" max="6145" width="11.42578125" style="72" customWidth="1"/>
    <col min="6146" max="6151" width="10.7109375" style="72" customWidth="1"/>
    <col min="6152" max="6152" width="11" style="72" customWidth="1"/>
    <col min="6153" max="6153" width="14.7109375" style="72" customWidth="1"/>
    <col min="6154" max="6400" width="9.140625" style="72"/>
    <col min="6401" max="6401" width="11.42578125" style="72" customWidth="1"/>
    <col min="6402" max="6407" width="10.7109375" style="72" customWidth="1"/>
    <col min="6408" max="6408" width="11" style="72" customWidth="1"/>
    <col min="6409" max="6409" width="14.7109375" style="72" customWidth="1"/>
    <col min="6410" max="6656" width="9.140625" style="72"/>
    <col min="6657" max="6657" width="11.42578125" style="72" customWidth="1"/>
    <col min="6658" max="6663" width="10.7109375" style="72" customWidth="1"/>
    <col min="6664" max="6664" width="11" style="72" customWidth="1"/>
    <col min="6665" max="6665" width="14.7109375" style="72" customWidth="1"/>
    <col min="6666" max="6912" width="9.140625" style="72"/>
    <col min="6913" max="6913" width="11.42578125" style="72" customWidth="1"/>
    <col min="6914" max="6919" width="10.7109375" style="72" customWidth="1"/>
    <col min="6920" max="6920" width="11" style="72" customWidth="1"/>
    <col min="6921" max="6921" width="14.7109375" style="72" customWidth="1"/>
    <col min="6922" max="7168" width="9.140625" style="72"/>
    <col min="7169" max="7169" width="11.42578125" style="72" customWidth="1"/>
    <col min="7170" max="7175" width="10.7109375" style="72" customWidth="1"/>
    <col min="7176" max="7176" width="11" style="72" customWidth="1"/>
    <col min="7177" max="7177" width="14.7109375" style="72" customWidth="1"/>
    <col min="7178" max="7424" width="9.140625" style="72"/>
    <col min="7425" max="7425" width="11.42578125" style="72" customWidth="1"/>
    <col min="7426" max="7431" width="10.7109375" style="72" customWidth="1"/>
    <col min="7432" max="7432" width="11" style="72" customWidth="1"/>
    <col min="7433" max="7433" width="14.7109375" style="72" customWidth="1"/>
    <col min="7434" max="7680" width="9.140625" style="72"/>
    <col min="7681" max="7681" width="11.42578125" style="72" customWidth="1"/>
    <col min="7682" max="7687" width="10.7109375" style="72" customWidth="1"/>
    <col min="7688" max="7688" width="11" style="72" customWidth="1"/>
    <col min="7689" max="7689" width="14.7109375" style="72" customWidth="1"/>
    <col min="7690" max="7936" width="9.140625" style="72"/>
    <col min="7937" max="7937" width="11.42578125" style="72" customWidth="1"/>
    <col min="7938" max="7943" width="10.7109375" style="72" customWidth="1"/>
    <col min="7944" max="7944" width="11" style="72" customWidth="1"/>
    <col min="7945" max="7945" width="14.7109375" style="72" customWidth="1"/>
    <col min="7946" max="8192" width="9.140625" style="72"/>
    <col min="8193" max="8193" width="11.42578125" style="72" customWidth="1"/>
    <col min="8194" max="8199" width="10.7109375" style="72" customWidth="1"/>
    <col min="8200" max="8200" width="11" style="72" customWidth="1"/>
    <col min="8201" max="8201" width="14.7109375" style="72" customWidth="1"/>
    <col min="8202" max="8448" width="9.140625" style="72"/>
    <col min="8449" max="8449" width="11.42578125" style="72" customWidth="1"/>
    <col min="8450" max="8455" width="10.7109375" style="72" customWidth="1"/>
    <col min="8456" max="8456" width="11" style="72" customWidth="1"/>
    <col min="8457" max="8457" width="14.7109375" style="72" customWidth="1"/>
    <col min="8458" max="8704" width="9.140625" style="72"/>
    <col min="8705" max="8705" width="11.42578125" style="72" customWidth="1"/>
    <col min="8706" max="8711" width="10.7109375" style="72" customWidth="1"/>
    <col min="8712" max="8712" width="11" style="72" customWidth="1"/>
    <col min="8713" max="8713" width="14.7109375" style="72" customWidth="1"/>
    <col min="8714" max="8960" width="9.140625" style="72"/>
    <col min="8961" max="8961" width="11.42578125" style="72" customWidth="1"/>
    <col min="8962" max="8967" width="10.7109375" style="72" customWidth="1"/>
    <col min="8968" max="8968" width="11" style="72" customWidth="1"/>
    <col min="8969" max="8969" width="14.7109375" style="72" customWidth="1"/>
    <col min="8970" max="9216" width="9.140625" style="72"/>
    <col min="9217" max="9217" width="11.42578125" style="72" customWidth="1"/>
    <col min="9218" max="9223" width="10.7109375" style="72" customWidth="1"/>
    <col min="9224" max="9224" width="11" style="72" customWidth="1"/>
    <col min="9225" max="9225" width="14.7109375" style="72" customWidth="1"/>
    <col min="9226" max="9472" width="9.140625" style="72"/>
    <col min="9473" max="9473" width="11.42578125" style="72" customWidth="1"/>
    <col min="9474" max="9479" width="10.7109375" style="72" customWidth="1"/>
    <col min="9480" max="9480" width="11" style="72" customWidth="1"/>
    <col min="9481" max="9481" width="14.7109375" style="72" customWidth="1"/>
    <col min="9482" max="9728" width="9.140625" style="72"/>
    <col min="9729" max="9729" width="11.42578125" style="72" customWidth="1"/>
    <col min="9730" max="9735" width="10.7109375" style="72" customWidth="1"/>
    <col min="9736" max="9736" width="11" style="72" customWidth="1"/>
    <col min="9737" max="9737" width="14.7109375" style="72" customWidth="1"/>
    <col min="9738" max="9984" width="9.140625" style="72"/>
    <col min="9985" max="9985" width="11.42578125" style="72" customWidth="1"/>
    <col min="9986" max="9991" width="10.7109375" style="72" customWidth="1"/>
    <col min="9992" max="9992" width="11" style="72" customWidth="1"/>
    <col min="9993" max="9993" width="14.7109375" style="72" customWidth="1"/>
    <col min="9994" max="10240" width="9.140625" style="72"/>
    <col min="10241" max="10241" width="11.42578125" style="72" customWidth="1"/>
    <col min="10242" max="10247" width="10.7109375" style="72" customWidth="1"/>
    <col min="10248" max="10248" width="11" style="72" customWidth="1"/>
    <col min="10249" max="10249" width="14.7109375" style="72" customWidth="1"/>
    <col min="10250" max="10496" width="9.140625" style="72"/>
    <col min="10497" max="10497" width="11.42578125" style="72" customWidth="1"/>
    <col min="10498" max="10503" width="10.7109375" style="72" customWidth="1"/>
    <col min="10504" max="10504" width="11" style="72" customWidth="1"/>
    <col min="10505" max="10505" width="14.7109375" style="72" customWidth="1"/>
    <col min="10506" max="10752" width="9.140625" style="72"/>
    <col min="10753" max="10753" width="11.42578125" style="72" customWidth="1"/>
    <col min="10754" max="10759" width="10.7109375" style="72" customWidth="1"/>
    <col min="10760" max="10760" width="11" style="72" customWidth="1"/>
    <col min="10761" max="10761" width="14.7109375" style="72" customWidth="1"/>
    <col min="10762" max="11008" width="9.140625" style="72"/>
    <col min="11009" max="11009" width="11.42578125" style="72" customWidth="1"/>
    <col min="11010" max="11015" width="10.7109375" style="72" customWidth="1"/>
    <col min="11016" max="11016" width="11" style="72" customWidth="1"/>
    <col min="11017" max="11017" width="14.7109375" style="72" customWidth="1"/>
    <col min="11018" max="11264" width="9.140625" style="72"/>
    <col min="11265" max="11265" width="11.42578125" style="72" customWidth="1"/>
    <col min="11266" max="11271" width="10.7109375" style="72" customWidth="1"/>
    <col min="11272" max="11272" width="11" style="72" customWidth="1"/>
    <col min="11273" max="11273" width="14.7109375" style="72" customWidth="1"/>
    <col min="11274" max="11520" width="9.140625" style="72"/>
    <col min="11521" max="11521" width="11.42578125" style="72" customWidth="1"/>
    <col min="11522" max="11527" width="10.7109375" style="72" customWidth="1"/>
    <col min="11528" max="11528" width="11" style="72" customWidth="1"/>
    <col min="11529" max="11529" width="14.7109375" style="72" customWidth="1"/>
    <col min="11530" max="11776" width="9.140625" style="72"/>
    <col min="11777" max="11777" width="11.42578125" style="72" customWidth="1"/>
    <col min="11778" max="11783" width="10.7109375" style="72" customWidth="1"/>
    <col min="11784" max="11784" width="11" style="72" customWidth="1"/>
    <col min="11785" max="11785" width="14.7109375" style="72" customWidth="1"/>
    <col min="11786" max="12032" width="9.140625" style="72"/>
    <col min="12033" max="12033" width="11.42578125" style="72" customWidth="1"/>
    <col min="12034" max="12039" width="10.7109375" style="72" customWidth="1"/>
    <col min="12040" max="12040" width="11" style="72" customWidth="1"/>
    <col min="12041" max="12041" width="14.7109375" style="72" customWidth="1"/>
    <col min="12042" max="12288" width="9.140625" style="72"/>
    <col min="12289" max="12289" width="11.42578125" style="72" customWidth="1"/>
    <col min="12290" max="12295" width="10.7109375" style="72" customWidth="1"/>
    <col min="12296" max="12296" width="11" style="72" customWidth="1"/>
    <col min="12297" max="12297" width="14.7109375" style="72" customWidth="1"/>
    <col min="12298" max="12544" width="9.140625" style="72"/>
    <col min="12545" max="12545" width="11.42578125" style="72" customWidth="1"/>
    <col min="12546" max="12551" width="10.7109375" style="72" customWidth="1"/>
    <col min="12552" max="12552" width="11" style="72" customWidth="1"/>
    <col min="12553" max="12553" width="14.7109375" style="72" customWidth="1"/>
    <col min="12554" max="12800" width="9.140625" style="72"/>
    <col min="12801" max="12801" width="11.42578125" style="72" customWidth="1"/>
    <col min="12802" max="12807" width="10.7109375" style="72" customWidth="1"/>
    <col min="12808" max="12808" width="11" style="72" customWidth="1"/>
    <col min="12809" max="12809" width="14.7109375" style="72" customWidth="1"/>
    <col min="12810" max="13056" width="9.140625" style="72"/>
    <col min="13057" max="13057" width="11.42578125" style="72" customWidth="1"/>
    <col min="13058" max="13063" width="10.7109375" style="72" customWidth="1"/>
    <col min="13064" max="13064" width="11" style="72" customWidth="1"/>
    <col min="13065" max="13065" width="14.7109375" style="72" customWidth="1"/>
    <col min="13066" max="13312" width="9.140625" style="72"/>
    <col min="13313" max="13313" width="11.42578125" style="72" customWidth="1"/>
    <col min="13314" max="13319" width="10.7109375" style="72" customWidth="1"/>
    <col min="13320" max="13320" width="11" style="72" customWidth="1"/>
    <col min="13321" max="13321" width="14.7109375" style="72" customWidth="1"/>
    <col min="13322" max="13568" width="9.140625" style="72"/>
    <col min="13569" max="13569" width="11.42578125" style="72" customWidth="1"/>
    <col min="13570" max="13575" width="10.7109375" style="72" customWidth="1"/>
    <col min="13576" max="13576" width="11" style="72" customWidth="1"/>
    <col min="13577" max="13577" width="14.7109375" style="72" customWidth="1"/>
    <col min="13578" max="13824" width="9.140625" style="72"/>
    <col min="13825" max="13825" width="11.42578125" style="72" customWidth="1"/>
    <col min="13826" max="13831" width="10.7109375" style="72" customWidth="1"/>
    <col min="13832" max="13832" width="11" style="72" customWidth="1"/>
    <col min="13833" max="13833" width="14.7109375" style="72" customWidth="1"/>
    <col min="13834" max="14080" width="9.140625" style="72"/>
    <col min="14081" max="14081" width="11.42578125" style="72" customWidth="1"/>
    <col min="14082" max="14087" width="10.7109375" style="72" customWidth="1"/>
    <col min="14088" max="14088" width="11" style="72" customWidth="1"/>
    <col min="14089" max="14089" width="14.7109375" style="72" customWidth="1"/>
    <col min="14090" max="14336" width="9.140625" style="72"/>
    <col min="14337" max="14337" width="11.42578125" style="72" customWidth="1"/>
    <col min="14338" max="14343" width="10.7109375" style="72" customWidth="1"/>
    <col min="14344" max="14344" width="11" style="72" customWidth="1"/>
    <col min="14345" max="14345" width="14.7109375" style="72" customWidth="1"/>
    <col min="14346" max="14592" width="9.140625" style="72"/>
    <col min="14593" max="14593" width="11.42578125" style="72" customWidth="1"/>
    <col min="14594" max="14599" width="10.7109375" style="72" customWidth="1"/>
    <col min="14600" max="14600" width="11" style="72" customWidth="1"/>
    <col min="14601" max="14601" width="14.7109375" style="72" customWidth="1"/>
    <col min="14602" max="14848" width="9.140625" style="72"/>
    <col min="14849" max="14849" width="11.42578125" style="72" customWidth="1"/>
    <col min="14850" max="14855" width="10.7109375" style="72" customWidth="1"/>
    <col min="14856" max="14856" width="11" style="72" customWidth="1"/>
    <col min="14857" max="14857" width="14.7109375" style="72" customWidth="1"/>
    <col min="14858" max="15104" width="9.140625" style="72"/>
    <col min="15105" max="15105" width="11.42578125" style="72" customWidth="1"/>
    <col min="15106" max="15111" width="10.7109375" style="72" customWidth="1"/>
    <col min="15112" max="15112" width="11" style="72" customWidth="1"/>
    <col min="15113" max="15113" width="14.7109375" style="72" customWidth="1"/>
    <col min="15114" max="15360" width="9.140625" style="72"/>
    <col min="15361" max="15361" width="11.42578125" style="72" customWidth="1"/>
    <col min="15362" max="15367" width="10.7109375" style="72" customWidth="1"/>
    <col min="15368" max="15368" width="11" style="72" customWidth="1"/>
    <col min="15369" max="15369" width="14.7109375" style="72" customWidth="1"/>
    <col min="15370" max="15616" width="9.140625" style="72"/>
    <col min="15617" max="15617" width="11.42578125" style="72" customWidth="1"/>
    <col min="15618" max="15623" width="10.7109375" style="72" customWidth="1"/>
    <col min="15624" max="15624" width="11" style="72" customWidth="1"/>
    <col min="15625" max="15625" width="14.7109375" style="72" customWidth="1"/>
    <col min="15626" max="15872" width="9.140625" style="72"/>
    <col min="15873" max="15873" width="11.42578125" style="72" customWidth="1"/>
    <col min="15874" max="15879" width="10.7109375" style="72" customWidth="1"/>
    <col min="15880" max="15880" width="11" style="72" customWidth="1"/>
    <col min="15881" max="15881" width="14.7109375" style="72" customWidth="1"/>
    <col min="15882" max="16128" width="9.140625" style="72"/>
    <col min="16129" max="16129" width="11.42578125" style="72" customWidth="1"/>
    <col min="16130" max="16135" width="10.7109375" style="72" customWidth="1"/>
    <col min="16136" max="16136" width="11" style="72" customWidth="1"/>
    <col min="16137" max="16137" width="14.7109375" style="72" customWidth="1"/>
    <col min="16138" max="16384" width="9.140625" style="72"/>
  </cols>
  <sheetData>
    <row r="2" spans="1:9" ht="18" x14ac:dyDescent="0.25">
      <c r="A2" s="70" t="s">
        <v>319</v>
      </c>
      <c r="B2" s="71"/>
      <c r="C2" s="71"/>
      <c r="D2" s="71"/>
      <c r="E2" s="71"/>
      <c r="F2" s="71"/>
      <c r="G2" s="71"/>
      <c r="H2" s="71"/>
      <c r="I2" s="71"/>
    </row>
    <row r="3" spans="1:9" x14ac:dyDescent="0.2">
      <c r="A3" s="73"/>
      <c r="B3" s="74" t="s">
        <v>11</v>
      </c>
      <c r="C3" s="74" t="s">
        <v>9</v>
      </c>
      <c r="D3" s="74" t="s">
        <v>320</v>
      </c>
      <c r="E3" s="74" t="s">
        <v>321</v>
      </c>
      <c r="F3" s="74" t="s">
        <v>322</v>
      </c>
      <c r="G3" s="74" t="s">
        <v>260</v>
      </c>
      <c r="H3" s="74" t="s">
        <v>323</v>
      </c>
      <c r="I3" s="74" t="s">
        <v>324</v>
      </c>
    </row>
    <row r="4" spans="1:9" x14ac:dyDescent="0.2">
      <c r="A4" s="75" t="s">
        <v>325</v>
      </c>
      <c r="B4" s="72">
        <v>11810</v>
      </c>
      <c r="C4" s="72">
        <v>11640</v>
      </c>
      <c r="D4" s="72">
        <v>11202</v>
      </c>
      <c r="E4" s="72">
        <v>10950</v>
      </c>
      <c r="F4" s="72">
        <v>11087</v>
      </c>
      <c r="G4" s="72">
        <v>11630</v>
      </c>
      <c r="H4" s="72">
        <f>SUM(B4:G4)</f>
        <v>68319</v>
      </c>
      <c r="I4" s="72">
        <f>H4/$B$8</f>
        <v>2689.7244094488192</v>
      </c>
    </row>
    <row r="5" spans="1:9" x14ac:dyDescent="0.2">
      <c r="A5" s="75" t="s">
        <v>326</v>
      </c>
      <c r="B5" s="72">
        <v>11711</v>
      </c>
      <c r="C5" s="72">
        <v>10935</v>
      </c>
      <c r="D5" s="72">
        <v>10829</v>
      </c>
      <c r="E5" s="72">
        <v>11144</v>
      </c>
      <c r="F5" s="72">
        <v>11881</v>
      </c>
      <c r="G5" s="72">
        <v>10220</v>
      </c>
      <c r="H5" s="72">
        <f>SUM(B5:G5)</f>
        <v>66720</v>
      </c>
      <c r="I5" s="72">
        <f>H5/$B$8</f>
        <v>2626.7716535433074</v>
      </c>
    </row>
    <row r="6" spans="1:9" x14ac:dyDescent="0.2">
      <c r="A6" s="75" t="s">
        <v>327</v>
      </c>
      <c r="B6" s="72">
        <v>11915</v>
      </c>
      <c r="C6" s="72">
        <v>11773</v>
      </c>
      <c r="D6" s="72">
        <v>11627</v>
      </c>
      <c r="E6" s="72">
        <v>11956</v>
      </c>
      <c r="F6" s="72">
        <v>10565</v>
      </c>
      <c r="G6" s="72">
        <v>10603</v>
      </c>
      <c r="H6" s="72">
        <f>SUM(B6:G6)</f>
        <v>68439</v>
      </c>
      <c r="I6" s="72">
        <f>H6/$B$8</f>
        <v>2694.4488188976379</v>
      </c>
    </row>
    <row r="7" spans="1:9" x14ac:dyDescent="0.2">
      <c r="A7" s="75"/>
    </row>
    <row r="8" spans="1:9" ht="18" customHeight="1" x14ac:dyDescent="0.2">
      <c r="A8" s="75" t="s">
        <v>328</v>
      </c>
      <c r="B8" s="76">
        <v>25.4</v>
      </c>
      <c r="G8" s="77" t="s">
        <v>329</v>
      </c>
      <c r="H8" s="78">
        <f>SUM(H4:H6)</f>
        <v>203478</v>
      </c>
    </row>
    <row r="9" spans="1:9" ht="18" customHeight="1" x14ac:dyDescent="0.2">
      <c r="A9" s="75" t="s">
        <v>330</v>
      </c>
      <c r="B9" s="76">
        <v>18.3</v>
      </c>
    </row>
    <row r="10" spans="1:9" ht="18" customHeight="1" x14ac:dyDescent="0.2">
      <c r="A10" s="75" t="s">
        <v>331</v>
      </c>
      <c r="B10" s="79">
        <f>B8/B9</f>
        <v>1.3879781420765025</v>
      </c>
    </row>
    <row r="11" spans="1:9" x14ac:dyDescent="0.2">
      <c r="A11" s="75"/>
    </row>
    <row r="12" spans="1:9" x14ac:dyDescent="0.2">
      <c r="A12" s="80" t="s">
        <v>332</v>
      </c>
      <c r="B12" s="81"/>
      <c r="C12" s="81"/>
      <c r="D12" s="81"/>
      <c r="E12" s="81"/>
      <c r="F12" s="81"/>
      <c r="G12" s="81"/>
    </row>
    <row r="13" spans="1:9" x14ac:dyDescent="0.2">
      <c r="A13" s="82" t="s">
        <v>333</v>
      </c>
      <c r="B13" s="83"/>
      <c r="C13" s="83"/>
      <c r="D13" s="83"/>
      <c r="E13" s="83"/>
      <c r="F13" s="83"/>
      <c r="G13" s="83"/>
    </row>
    <row r="15" spans="1:9" x14ac:dyDescent="0.2">
      <c r="A15" s="75" t="s">
        <v>334</v>
      </c>
      <c r="C15" s="84">
        <v>200000</v>
      </c>
    </row>
    <row r="17" spans="1:7" x14ac:dyDescent="0.2">
      <c r="A17" s="75" t="s">
        <v>335</v>
      </c>
      <c r="C17" s="85"/>
      <c r="D17" s="86"/>
      <c r="E17" s="86"/>
      <c r="F17" s="86"/>
      <c r="G17" s="86"/>
    </row>
    <row r="19" spans="1:7" x14ac:dyDescent="0.2">
      <c r="A19" s="87" t="s">
        <v>336</v>
      </c>
      <c r="B19" s="87"/>
      <c r="C19" s="87"/>
      <c r="D19" s="87"/>
      <c r="E19" s="87"/>
      <c r="F19" s="87"/>
      <c r="G19" s="87"/>
    </row>
    <row r="21" spans="1:7" x14ac:dyDescent="0.2">
      <c r="A21" s="88" t="s">
        <v>337</v>
      </c>
      <c r="B21" s="89"/>
      <c r="C21" s="89"/>
      <c r="D21" s="89"/>
      <c r="E21" s="89"/>
      <c r="F21" s="89"/>
      <c r="G21" s="89"/>
    </row>
  </sheetData>
  <pageMargins left="0.70866141732283472" right="0.70866141732283472" top="0.78740157480314965" bottom="0.78740157480314965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2.75" x14ac:dyDescent="0.2"/>
  <sheetData>
    <row r="1" spans="1:1" x14ac:dyDescent="0.2">
      <c r="A1" s="106" t="s">
        <v>338</v>
      </c>
    </row>
    <row r="2" spans="1:1" x14ac:dyDescent="0.2">
      <c r="A2" s="106" t="s">
        <v>339</v>
      </c>
    </row>
    <row r="3" spans="1:1" x14ac:dyDescent="0.2">
      <c r="A3" s="106" t="s">
        <v>340</v>
      </c>
    </row>
    <row r="4" spans="1:1" x14ac:dyDescent="0.2">
      <c r="A4" s="106" t="s">
        <v>341</v>
      </c>
    </row>
  </sheetData>
  <hyperlinks>
    <hyperlink ref="A1" r:id="rId1"/>
    <hyperlink ref="A2" location="KNIHA!A1" display="Kniha"/>
    <hyperlink ref="A3" r:id="rId2" location="'Projekt č. 01 Faktura'!A1"/>
    <hyperlink ref="A4" r:id="rId3" location="'Projekt č. 01 Dodací list'!A1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5"/>
  <sheetViews>
    <sheetView workbookViewId="0">
      <selection activeCell="F5" sqref="F5"/>
    </sheetView>
  </sheetViews>
  <sheetFormatPr defaultRowHeight="12.75" x14ac:dyDescent="0.2"/>
  <cols>
    <col min="1" max="1" width="9.28515625" bestFit="1" customWidth="1"/>
    <col min="2" max="2" width="13.5703125" customWidth="1"/>
    <col min="3" max="3" width="12.85546875" style="43" customWidth="1"/>
    <col min="4" max="4" width="10.7109375" customWidth="1"/>
    <col min="5" max="5" width="13.28515625" customWidth="1"/>
    <col min="6" max="6" width="12.28515625" style="43" customWidth="1"/>
    <col min="10" max="10" width="12.140625" customWidth="1"/>
    <col min="11" max="11" width="12.42578125" style="43" customWidth="1"/>
    <col min="256" max="256" width="2.140625" customWidth="1"/>
    <col min="257" max="257" width="13.5703125" customWidth="1"/>
    <col min="258" max="258" width="12.85546875" customWidth="1"/>
    <col min="259" max="259" width="13" customWidth="1"/>
    <col min="260" max="260" width="13.28515625" customWidth="1"/>
    <col min="261" max="261" width="10.7109375" customWidth="1"/>
    <col min="262" max="262" width="12.28515625" customWidth="1"/>
    <col min="266" max="266" width="12.140625" customWidth="1"/>
    <col min="267" max="267" width="12.42578125" customWidth="1"/>
    <col min="512" max="512" width="2.140625" customWidth="1"/>
    <col min="513" max="513" width="13.5703125" customWidth="1"/>
    <col min="514" max="514" width="12.85546875" customWidth="1"/>
    <col min="515" max="515" width="13" customWidth="1"/>
    <col min="516" max="516" width="13.28515625" customWidth="1"/>
    <col min="517" max="517" width="10.7109375" customWidth="1"/>
    <col min="518" max="518" width="12.28515625" customWidth="1"/>
    <col min="522" max="522" width="12.140625" customWidth="1"/>
    <col min="523" max="523" width="12.42578125" customWidth="1"/>
    <col min="768" max="768" width="2.140625" customWidth="1"/>
    <col min="769" max="769" width="13.5703125" customWidth="1"/>
    <col min="770" max="770" width="12.85546875" customWidth="1"/>
    <col min="771" max="771" width="13" customWidth="1"/>
    <col min="772" max="772" width="13.28515625" customWidth="1"/>
    <col min="773" max="773" width="10.7109375" customWidth="1"/>
    <col min="774" max="774" width="12.28515625" customWidth="1"/>
    <col min="778" max="778" width="12.140625" customWidth="1"/>
    <col min="779" max="779" width="12.42578125" customWidth="1"/>
    <col min="1024" max="1024" width="2.140625" customWidth="1"/>
    <col min="1025" max="1025" width="13.5703125" customWidth="1"/>
    <col min="1026" max="1026" width="12.85546875" customWidth="1"/>
    <col min="1027" max="1027" width="13" customWidth="1"/>
    <col min="1028" max="1028" width="13.28515625" customWidth="1"/>
    <col min="1029" max="1029" width="10.7109375" customWidth="1"/>
    <col min="1030" max="1030" width="12.28515625" customWidth="1"/>
    <col min="1034" max="1034" width="12.140625" customWidth="1"/>
    <col min="1035" max="1035" width="12.42578125" customWidth="1"/>
    <col min="1280" max="1280" width="2.140625" customWidth="1"/>
    <col min="1281" max="1281" width="13.5703125" customWidth="1"/>
    <col min="1282" max="1282" width="12.85546875" customWidth="1"/>
    <col min="1283" max="1283" width="13" customWidth="1"/>
    <col min="1284" max="1284" width="13.28515625" customWidth="1"/>
    <col min="1285" max="1285" width="10.7109375" customWidth="1"/>
    <col min="1286" max="1286" width="12.28515625" customWidth="1"/>
    <col min="1290" max="1290" width="12.140625" customWidth="1"/>
    <col min="1291" max="1291" width="12.42578125" customWidth="1"/>
    <col min="1536" max="1536" width="2.140625" customWidth="1"/>
    <col min="1537" max="1537" width="13.5703125" customWidth="1"/>
    <col min="1538" max="1538" width="12.85546875" customWidth="1"/>
    <col min="1539" max="1539" width="13" customWidth="1"/>
    <col min="1540" max="1540" width="13.28515625" customWidth="1"/>
    <col min="1541" max="1541" width="10.7109375" customWidth="1"/>
    <col min="1542" max="1542" width="12.28515625" customWidth="1"/>
    <col min="1546" max="1546" width="12.140625" customWidth="1"/>
    <col min="1547" max="1547" width="12.42578125" customWidth="1"/>
    <col min="1792" max="1792" width="2.140625" customWidth="1"/>
    <col min="1793" max="1793" width="13.5703125" customWidth="1"/>
    <col min="1794" max="1794" width="12.85546875" customWidth="1"/>
    <col min="1795" max="1795" width="13" customWidth="1"/>
    <col min="1796" max="1796" width="13.28515625" customWidth="1"/>
    <col min="1797" max="1797" width="10.7109375" customWidth="1"/>
    <col min="1798" max="1798" width="12.28515625" customWidth="1"/>
    <col min="1802" max="1802" width="12.140625" customWidth="1"/>
    <col min="1803" max="1803" width="12.42578125" customWidth="1"/>
    <col min="2048" max="2048" width="2.140625" customWidth="1"/>
    <col min="2049" max="2049" width="13.5703125" customWidth="1"/>
    <col min="2050" max="2050" width="12.85546875" customWidth="1"/>
    <col min="2051" max="2051" width="13" customWidth="1"/>
    <col min="2052" max="2052" width="13.28515625" customWidth="1"/>
    <col min="2053" max="2053" width="10.7109375" customWidth="1"/>
    <col min="2054" max="2054" width="12.28515625" customWidth="1"/>
    <col min="2058" max="2058" width="12.140625" customWidth="1"/>
    <col min="2059" max="2059" width="12.42578125" customWidth="1"/>
    <col min="2304" max="2304" width="2.140625" customWidth="1"/>
    <col min="2305" max="2305" width="13.5703125" customWidth="1"/>
    <col min="2306" max="2306" width="12.85546875" customWidth="1"/>
    <col min="2307" max="2307" width="13" customWidth="1"/>
    <col min="2308" max="2308" width="13.28515625" customWidth="1"/>
    <col min="2309" max="2309" width="10.7109375" customWidth="1"/>
    <col min="2310" max="2310" width="12.28515625" customWidth="1"/>
    <col min="2314" max="2314" width="12.140625" customWidth="1"/>
    <col min="2315" max="2315" width="12.42578125" customWidth="1"/>
    <col min="2560" max="2560" width="2.140625" customWidth="1"/>
    <col min="2561" max="2561" width="13.5703125" customWidth="1"/>
    <col min="2562" max="2562" width="12.85546875" customWidth="1"/>
    <col min="2563" max="2563" width="13" customWidth="1"/>
    <col min="2564" max="2564" width="13.28515625" customWidth="1"/>
    <col min="2565" max="2565" width="10.7109375" customWidth="1"/>
    <col min="2566" max="2566" width="12.28515625" customWidth="1"/>
    <col min="2570" max="2570" width="12.140625" customWidth="1"/>
    <col min="2571" max="2571" width="12.42578125" customWidth="1"/>
    <col min="2816" max="2816" width="2.140625" customWidth="1"/>
    <col min="2817" max="2817" width="13.5703125" customWidth="1"/>
    <col min="2818" max="2818" width="12.85546875" customWidth="1"/>
    <col min="2819" max="2819" width="13" customWidth="1"/>
    <col min="2820" max="2820" width="13.28515625" customWidth="1"/>
    <col min="2821" max="2821" width="10.7109375" customWidth="1"/>
    <col min="2822" max="2822" width="12.28515625" customWidth="1"/>
    <col min="2826" max="2826" width="12.140625" customWidth="1"/>
    <col min="2827" max="2827" width="12.42578125" customWidth="1"/>
    <col min="3072" max="3072" width="2.140625" customWidth="1"/>
    <col min="3073" max="3073" width="13.5703125" customWidth="1"/>
    <col min="3074" max="3074" width="12.85546875" customWidth="1"/>
    <col min="3075" max="3075" width="13" customWidth="1"/>
    <col min="3076" max="3076" width="13.28515625" customWidth="1"/>
    <col min="3077" max="3077" width="10.7109375" customWidth="1"/>
    <col min="3078" max="3078" width="12.28515625" customWidth="1"/>
    <col min="3082" max="3082" width="12.140625" customWidth="1"/>
    <col min="3083" max="3083" width="12.42578125" customWidth="1"/>
    <col min="3328" max="3328" width="2.140625" customWidth="1"/>
    <col min="3329" max="3329" width="13.5703125" customWidth="1"/>
    <col min="3330" max="3330" width="12.85546875" customWidth="1"/>
    <col min="3331" max="3331" width="13" customWidth="1"/>
    <col min="3332" max="3332" width="13.28515625" customWidth="1"/>
    <col min="3333" max="3333" width="10.7109375" customWidth="1"/>
    <col min="3334" max="3334" width="12.28515625" customWidth="1"/>
    <col min="3338" max="3338" width="12.140625" customWidth="1"/>
    <col min="3339" max="3339" width="12.42578125" customWidth="1"/>
    <col min="3584" max="3584" width="2.140625" customWidth="1"/>
    <col min="3585" max="3585" width="13.5703125" customWidth="1"/>
    <col min="3586" max="3586" width="12.85546875" customWidth="1"/>
    <col min="3587" max="3587" width="13" customWidth="1"/>
    <col min="3588" max="3588" width="13.28515625" customWidth="1"/>
    <col min="3589" max="3589" width="10.7109375" customWidth="1"/>
    <col min="3590" max="3590" width="12.28515625" customWidth="1"/>
    <col min="3594" max="3594" width="12.140625" customWidth="1"/>
    <col min="3595" max="3595" width="12.42578125" customWidth="1"/>
    <col min="3840" max="3840" width="2.140625" customWidth="1"/>
    <col min="3841" max="3841" width="13.5703125" customWidth="1"/>
    <col min="3842" max="3842" width="12.85546875" customWidth="1"/>
    <col min="3843" max="3843" width="13" customWidth="1"/>
    <col min="3844" max="3844" width="13.28515625" customWidth="1"/>
    <col min="3845" max="3845" width="10.7109375" customWidth="1"/>
    <col min="3846" max="3846" width="12.28515625" customWidth="1"/>
    <col min="3850" max="3850" width="12.140625" customWidth="1"/>
    <col min="3851" max="3851" width="12.42578125" customWidth="1"/>
    <col min="4096" max="4096" width="2.140625" customWidth="1"/>
    <col min="4097" max="4097" width="13.5703125" customWidth="1"/>
    <col min="4098" max="4098" width="12.85546875" customWidth="1"/>
    <col min="4099" max="4099" width="13" customWidth="1"/>
    <col min="4100" max="4100" width="13.28515625" customWidth="1"/>
    <col min="4101" max="4101" width="10.7109375" customWidth="1"/>
    <col min="4102" max="4102" width="12.28515625" customWidth="1"/>
    <col min="4106" max="4106" width="12.140625" customWidth="1"/>
    <col min="4107" max="4107" width="12.42578125" customWidth="1"/>
    <col min="4352" max="4352" width="2.140625" customWidth="1"/>
    <col min="4353" max="4353" width="13.5703125" customWidth="1"/>
    <col min="4354" max="4354" width="12.85546875" customWidth="1"/>
    <col min="4355" max="4355" width="13" customWidth="1"/>
    <col min="4356" max="4356" width="13.28515625" customWidth="1"/>
    <col min="4357" max="4357" width="10.7109375" customWidth="1"/>
    <col min="4358" max="4358" width="12.28515625" customWidth="1"/>
    <col min="4362" max="4362" width="12.140625" customWidth="1"/>
    <col min="4363" max="4363" width="12.42578125" customWidth="1"/>
    <col min="4608" max="4608" width="2.140625" customWidth="1"/>
    <col min="4609" max="4609" width="13.5703125" customWidth="1"/>
    <col min="4610" max="4610" width="12.85546875" customWidth="1"/>
    <col min="4611" max="4611" width="13" customWidth="1"/>
    <col min="4612" max="4612" width="13.28515625" customWidth="1"/>
    <col min="4613" max="4613" width="10.7109375" customWidth="1"/>
    <col min="4614" max="4614" width="12.28515625" customWidth="1"/>
    <col min="4618" max="4618" width="12.140625" customWidth="1"/>
    <col min="4619" max="4619" width="12.42578125" customWidth="1"/>
    <col min="4864" max="4864" width="2.140625" customWidth="1"/>
    <col min="4865" max="4865" width="13.5703125" customWidth="1"/>
    <col min="4866" max="4866" width="12.85546875" customWidth="1"/>
    <col min="4867" max="4867" width="13" customWidth="1"/>
    <col min="4868" max="4868" width="13.28515625" customWidth="1"/>
    <col min="4869" max="4869" width="10.7109375" customWidth="1"/>
    <col min="4870" max="4870" width="12.28515625" customWidth="1"/>
    <col min="4874" max="4874" width="12.140625" customWidth="1"/>
    <col min="4875" max="4875" width="12.42578125" customWidth="1"/>
    <col min="5120" max="5120" width="2.140625" customWidth="1"/>
    <col min="5121" max="5121" width="13.5703125" customWidth="1"/>
    <col min="5122" max="5122" width="12.85546875" customWidth="1"/>
    <col min="5123" max="5123" width="13" customWidth="1"/>
    <col min="5124" max="5124" width="13.28515625" customWidth="1"/>
    <col min="5125" max="5125" width="10.7109375" customWidth="1"/>
    <col min="5126" max="5126" width="12.28515625" customWidth="1"/>
    <col min="5130" max="5130" width="12.140625" customWidth="1"/>
    <col min="5131" max="5131" width="12.42578125" customWidth="1"/>
    <col min="5376" max="5376" width="2.140625" customWidth="1"/>
    <col min="5377" max="5377" width="13.5703125" customWidth="1"/>
    <col min="5378" max="5378" width="12.85546875" customWidth="1"/>
    <col min="5379" max="5379" width="13" customWidth="1"/>
    <col min="5380" max="5380" width="13.28515625" customWidth="1"/>
    <col min="5381" max="5381" width="10.7109375" customWidth="1"/>
    <col min="5382" max="5382" width="12.28515625" customWidth="1"/>
    <col min="5386" max="5386" width="12.140625" customWidth="1"/>
    <col min="5387" max="5387" width="12.42578125" customWidth="1"/>
    <col min="5632" max="5632" width="2.140625" customWidth="1"/>
    <col min="5633" max="5633" width="13.5703125" customWidth="1"/>
    <col min="5634" max="5634" width="12.85546875" customWidth="1"/>
    <col min="5635" max="5635" width="13" customWidth="1"/>
    <col min="5636" max="5636" width="13.28515625" customWidth="1"/>
    <col min="5637" max="5637" width="10.7109375" customWidth="1"/>
    <col min="5638" max="5638" width="12.28515625" customWidth="1"/>
    <col min="5642" max="5642" width="12.140625" customWidth="1"/>
    <col min="5643" max="5643" width="12.42578125" customWidth="1"/>
    <col min="5888" max="5888" width="2.140625" customWidth="1"/>
    <col min="5889" max="5889" width="13.5703125" customWidth="1"/>
    <col min="5890" max="5890" width="12.85546875" customWidth="1"/>
    <col min="5891" max="5891" width="13" customWidth="1"/>
    <col min="5892" max="5892" width="13.28515625" customWidth="1"/>
    <col min="5893" max="5893" width="10.7109375" customWidth="1"/>
    <col min="5894" max="5894" width="12.28515625" customWidth="1"/>
    <col min="5898" max="5898" width="12.140625" customWidth="1"/>
    <col min="5899" max="5899" width="12.42578125" customWidth="1"/>
    <col min="6144" max="6144" width="2.140625" customWidth="1"/>
    <col min="6145" max="6145" width="13.5703125" customWidth="1"/>
    <col min="6146" max="6146" width="12.85546875" customWidth="1"/>
    <col min="6147" max="6147" width="13" customWidth="1"/>
    <col min="6148" max="6148" width="13.28515625" customWidth="1"/>
    <col min="6149" max="6149" width="10.7109375" customWidth="1"/>
    <col min="6150" max="6150" width="12.28515625" customWidth="1"/>
    <col min="6154" max="6154" width="12.140625" customWidth="1"/>
    <col min="6155" max="6155" width="12.42578125" customWidth="1"/>
    <col min="6400" max="6400" width="2.140625" customWidth="1"/>
    <col min="6401" max="6401" width="13.5703125" customWidth="1"/>
    <col min="6402" max="6402" width="12.85546875" customWidth="1"/>
    <col min="6403" max="6403" width="13" customWidth="1"/>
    <col min="6404" max="6404" width="13.28515625" customWidth="1"/>
    <col min="6405" max="6405" width="10.7109375" customWidth="1"/>
    <col min="6406" max="6406" width="12.28515625" customWidth="1"/>
    <col min="6410" max="6410" width="12.140625" customWidth="1"/>
    <col min="6411" max="6411" width="12.42578125" customWidth="1"/>
    <col min="6656" max="6656" width="2.140625" customWidth="1"/>
    <col min="6657" max="6657" width="13.5703125" customWidth="1"/>
    <col min="6658" max="6658" width="12.85546875" customWidth="1"/>
    <col min="6659" max="6659" width="13" customWidth="1"/>
    <col min="6660" max="6660" width="13.28515625" customWidth="1"/>
    <col min="6661" max="6661" width="10.7109375" customWidth="1"/>
    <col min="6662" max="6662" width="12.28515625" customWidth="1"/>
    <col min="6666" max="6666" width="12.140625" customWidth="1"/>
    <col min="6667" max="6667" width="12.42578125" customWidth="1"/>
    <col min="6912" max="6912" width="2.140625" customWidth="1"/>
    <col min="6913" max="6913" width="13.5703125" customWidth="1"/>
    <col min="6914" max="6914" width="12.85546875" customWidth="1"/>
    <col min="6915" max="6915" width="13" customWidth="1"/>
    <col min="6916" max="6916" width="13.28515625" customWidth="1"/>
    <col min="6917" max="6917" width="10.7109375" customWidth="1"/>
    <col min="6918" max="6918" width="12.28515625" customWidth="1"/>
    <col min="6922" max="6922" width="12.140625" customWidth="1"/>
    <col min="6923" max="6923" width="12.42578125" customWidth="1"/>
    <col min="7168" max="7168" width="2.140625" customWidth="1"/>
    <col min="7169" max="7169" width="13.5703125" customWidth="1"/>
    <col min="7170" max="7170" width="12.85546875" customWidth="1"/>
    <col min="7171" max="7171" width="13" customWidth="1"/>
    <col min="7172" max="7172" width="13.28515625" customWidth="1"/>
    <col min="7173" max="7173" width="10.7109375" customWidth="1"/>
    <col min="7174" max="7174" width="12.28515625" customWidth="1"/>
    <col min="7178" max="7178" width="12.140625" customWidth="1"/>
    <col min="7179" max="7179" width="12.42578125" customWidth="1"/>
    <col min="7424" max="7424" width="2.140625" customWidth="1"/>
    <col min="7425" max="7425" width="13.5703125" customWidth="1"/>
    <col min="7426" max="7426" width="12.85546875" customWidth="1"/>
    <col min="7427" max="7427" width="13" customWidth="1"/>
    <col min="7428" max="7428" width="13.28515625" customWidth="1"/>
    <col min="7429" max="7429" width="10.7109375" customWidth="1"/>
    <col min="7430" max="7430" width="12.28515625" customWidth="1"/>
    <col min="7434" max="7434" width="12.140625" customWidth="1"/>
    <col min="7435" max="7435" width="12.42578125" customWidth="1"/>
    <col min="7680" max="7680" width="2.140625" customWidth="1"/>
    <col min="7681" max="7681" width="13.5703125" customWidth="1"/>
    <col min="7682" max="7682" width="12.85546875" customWidth="1"/>
    <col min="7683" max="7683" width="13" customWidth="1"/>
    <col min="7684" max="7684" width="13.28515625" customWidth="1"/>
    <col min="7685" max="7685" width="10.7109375" customWidth="1"/>
    <col min="7686" max="7686" width="12.28515625" customWidth="1"/>
    <col min="7690" max="7690" width="12.140625" customWidth="1"/>
    <col min="7691" max="7691" width="12.42578125" customWidth="1"/>
    <col min="7936" max="7936" width="2.140625" customWidth="1"/>
    <col min="7937" max="7937" width="13.5703125" customWidth="1"/>
    <col min="7938" max="7938" width="12.85546875" customWidth="1"/>
    <col min="7939" max="7939" width="13" customWidth="1"/>
    <col min="7940" max="7940" width="13.28515625" customWidth="1"/>
    <col min="7941" max="7941" width="10.7109375" customWidth="1"/>
    <col min="7942" max="7942" width="12.28515625" customWidth="1"/>
    <col min="7946" max="7946" width="12.140625" customWidth="1"/>
    <col min="7947" max="7947" width="12.42578125" customWidth="1"/>
    <col min="8192" max="8192" width="2.140625" customWidth="1"/>
    <col min="8193" max="8193" width="13.5703125" customWidth="1"/>
    <col min="8194" max="8194" width="12.85546875" customWidth="1"/>
    <col min="8195" max="8195" width="13" customWidth="1"/>
    <col min="8196" max="8196" width="13.28515625" customWidth="1"/>
    <col min="8197" max="8197" width="10.7109375" customWidth="1"/>
    <col min="8198" max="8198" width="12.28515625" customWidth="1"/>
    <col min="8202" max="8202" width="12.140625" customWidth="1"/>
    <col min="8203" max="8203" width="12.42578125" customWidth="1"/>
    <col min="8448" max="8448" width="2.140625" customWidth="1"/>
    <col min="8449" max="8449" width="13.5703125" customWidth="1"/>
    <col min="8450" max="8450" width="12.85546875" customWidth="1"/>
    <col min="8451" max="8451" width="13" customWidth="1"/>
    <col min="8452" max="8452" width="13.28515625" customWidth="1"/>
    <col min="8453" max="8453" width="10.7109375" customWidth="1"/>
    <col min="8454" max="8454" width="12.28515625" customWidth="1"/>
    <col min="8458" max="8458" width="12.140625" customWidth="1"/>
    <col min="8459" max="8459" width="12.42578125" customWidth="1"/>
    <col min="8704" max="8704" width="2.140625" customWidth="1"/>
    <col min="8705" max="8705" width="13.5703125" customWidth="1"/>
    <col min="8706" max="8706" width="12.85546875" customWidth="1"/>
    <col min="8707" max="8707" width="13" customWidth="1"/>
    <col min="8708" max="8708" width="13.28515625" customWidth="1"/>
    <col min="8709" max="8709" width="10.7109375" customWidth="1"/>
    <col min="8710" max="8710" width="12.28515625" customWidth="1"/>
    <col min="8714" max="8714" width="12.140625" customWidth="1"/>
    <col min="8715" max="8715" width="12.42578125" customWidth="1"/>
    <col min="8960" max="8960" width="2.140625" customWidth="1"/>
    <col min="8961" max="8961" width="13.5703125" customWidth="1"/>
    <col min="8962" max="8962" width="12.85546875" customWidth="1"/>
    <col min="8963" max="8963" width="13" customWidth="1"/>
    <col min="8964" max="8964" width="13.28515625" customWidth="1"/>
    <col min="8965" max="8965" width="10.7109375" customWidth="1"/>
    <col min="8966" max="8966" width="12.28515625" customWidth="1"/>
    <col min="8970" max="8970" width="12.140625" customWidth="1"/>
    <col min="8971" max="8971" width="12.42578125" customWidth="1"/>
    <col min="9216" max="9216" width="2.140625" customWidth="1"/>
    <col min="9217" max="9217" width="13.5703125" customWidth="1"/>
    <col min="9218" max="9218" width="12.85546875" customWidth="1"/>
    <col min="9219" max="9219" width="13" customWidth="1"/>
    <col min="9220" max="9220" width="13.28515625" customWidth="1"/>
    <col min="9221" max="9221" width="10.7109375" customWidth="1"/>
    <col min="9222" max="9222" width="12.28515625" customWidth="1"/>
    <col min="9226" max="9226" width="12.140625" customWidth="1"/>
    <col min="9227" max="9227" width="12.42578125" customWidth="1"/>
    <col min="9472" max="9472" width="2.140625" customWidth="1"/>
    <col min="9473" max="9473" width="13.5703125" customWidth="1"/>
    <col min="9474" max="9474" width="12.85546875" customWidth="1"/>
    <col min="9475" max="9475" width="13" customWidth="1"/>
    <col min="9476" max="9476" width="13.28515625" customWidth="1"/>
    <col min="9477" max="9477" width="10.7109375" customWidth="1"/>
    <col min="9478" max="9478" width="12.28515625" customWidth="1"/>
    <col min="9482" max="9482" width="12.140625" customWidth="1"/>
    <col min="9483" max="9483" width="12.42578125" customWidth="1"/>
    <col min="9728" max="9728" width="2.140625" customWidth="1"/>
    <col min="9729" max="9729" width="13.5703125" customWidth="1"/>
    <col min="9730" max="9730" width="12.85546875" customWidth="1"/>
    <col min="9731" max="9731" width="13" customWidth="1"/>
    <col min="9732" max="9732" width="13.28515625" customWidth="1"/>
    <col min="9733" max="9733" width="10.7109375" customWidth="1"/>
    <col min="9734" max="9734" width="12.28515625" customWidth="1"/>
    <col min="9738" max="9738" width="12.140625" customWidth="1"/>
    <col min="9739" max="9739" width="12.42578125" customWidth="1"/>
    <col min="9984" max="9984" width="2.140625" customWidth="1"/>
    <col min="9985" max="9985" width="13.5703125" customWidth="1"/>
    <col min="9986" max="9986" width="12.85546875" customWidth="1"/>
    <col min="9987" max="9987" width="13" customWidth="1"/>
    <col min="9988" max="9988" width="13.28515625" customWidth="1"/>
    <col min="9989" max="9989" width="10.7109375" customWidth="1"/>
    <col min="9990" max="9990" width="12.28515625" customWidth="1"/>
    <col min="9994" max="9994" width="12.140625" customWidth="1"/>
    <col min="9995" max="9995" width="12.42578125" customWidth="1"/>
    <col min="10240" max="10240" width="2.140625" customWidth="1"/>
    <col min="10241" max="10241" width="13.5703125" customWidth="1"/>
    <col min="10242" max="10242" width="12.85546875" customWidth="1"/>
    <col min="10243" max="10243" width="13" customWidth="1"/>
    <col min="10244" max="10244" width="13.28515625" customWidth="1"/>
    <col min="10245" max="10245" width="10.7109375" customWidth="1"/>
    <col min="10246" max="10246" width="12.28515625" customWidth="1"/>
    <col min="10250" max="10250" width="12.140625" customWidth="1"/>
    <col min="10251" max="10251" width="12.42578125" customWidth="1"/>
    <col min="10496" max="10496" width="2.140625" customWidth="1"/>
    <col min="10497" max="10497" width="13.5703125" customWidth="1"/>
    <col min="10498" max="10498" width="12.85546875" customWidth="1"/>
    <col min="10499" max="10499" width="13" customWidth="1"/>
    <col min="10500" max="10500" width="13.28515625" customWidth="1"/>
    <col min="10501" max="10501" width="10.7109375" customWidth="1"/>
    <col min="10502" max="10502" width="12.28515625" customWidth="1"/>
    <col min="10506" max="10506" width="12.140625" customWidth="1"/>
    <col min="10507" max="10507" width="12.42578125" customWidth="1"/>
    <col min="10752" max="10752" width="2.140625" customWidth="1"/>
    <col min="10753" max="10753" width="13.5703125" customWidth="1"/>
    <col min="10754" max="10754" width="12.85546875" customWidth="1"/>
    <col min="10755" max="10755" width="13" customWidth="1"/>
    <col min="10756" max="10756" width="13.28515625" customWidth="1"/>
    <col min="10757" max="10757" width="10.7109375" customWidth="1"/>
    <col min="10758" max="10758" width="12.28515625" customWidth="1"/>
    <col min="10762" max="10762" width="12.140625" customWidth="1"/>
    <col min="10763" max="10763" width="12.42578125" customWidth="1"/>
    <col min="11008" max="11008" width="2.140625" customWidth="1"/>
    <col min="11009" max="11009" width="13.5703125" customWidth="1"/>
    <col min="11010" max="11010" width="12.85546875" customWidth="1"/>
    <col min="11011" max="11011" width="13" customWidth="1"/>
    <col min="11012" max="11012" width="13.28515625" customWidth="1"/>
    <col min="11013" max="11013" width="10.7109375" customWidth="1"/>
    <col min="11014" max="11014" width="12.28515625" customWidth="1"/>
    <col min="11018" max="11018" width="12.140625" customWidth="1"/>
    <col min="11019" max="11019" width="12.42578125" customWidth="1"/>
    <col min="11264" max="11264" width="2.140625" customWidth="1"/>
    <col min="11265" max="11265" width="13.5703125" customWidth="1"/>
    <col min="11266" max="11266" width="12.85546875" customWidth="1"/>
    <col min="11267" max="11267" width="13" customWidth="1"/>
    <col min="11268" max="11268" width="13.28515625" customWidth="1"/>
    <col min="11269" max="11269" width="10.7109375" customWidth="1"/>
    <col min="11270" max="11270" width="12.28515625" customWidth="1"/>
    <col min="11274" max="11274" width="12.140625" customWidth="1"/>
    <col min="11275" max="11275" width="12.42578125" customWidth="1"/>
    <col min="11520" max="11520" width="2.140625" customWidth="1"/>
    <col min="11521" max="11521" width="13.5703125" customWidth="1"/>
    <col min="11522" max="11522" width="12.85546875" customWidth="1"/>
    <col min="11523" max="11523" width="13" customWidth="1"/>
    <col min="11524" max="11524" width="13.28515625" customWidth="1"/>
    <col min="11525" max="11525" width="10.7109375" customWidth="1"/>
    <col min="11526" max="11526" width="12.28515625" customWidth="1"/>
    <col min="11530" max="11530" width="12.140625" customWidth="1"/>
    <col min="11531" max="11531" width="12.42578125" customWidth="1"/>
    <col min="11776" max="11776" width="2.140625" customWidth="1"/>
    <col min="11777" max="11777" width="13.5703125" customWidth="1"/>
    <col min="11778" max="11778" width="12.85546875" customWidth="1"/>
    <col min="11779" max="11779" width="13" customWidth="1"/>
    <col min="11780" max="11780" width="13.28515625" customWidth="1"/>
    <col min="11781" max="11781" width="10.7109375" customWidth="1"/>
    <col min="11782" max="11782" width="12.28515625" customWidth="1"/>
    <col min="11786" max="11786" width="12.140625" customWidth="1"/>
    <col min="11787" max="11787" width="12.42578125" customWidth="1"/>
    <col min="12032" max="12032" width="2.140625" customWidth="1"/>
    <col min="12033" max="12033" width="13.5703125" customWidth="1"/>
    <col min="12034" max="12034" width="12.85546875" customWidth="1"/>
    <col min="12035" max="12035" width="13" customWidth="1"/>
    <col min="12036" max="12036" width="13.28515625" customWidth="1"/>
    <col min="12037" max="12037" width="10.7109375" customWidth="1"/>
    <col min="12038" max="12038" width="12.28515625" customWidth="1"/>
    <col min="12042" max="12042" width="12.140625" customWidth="1"/>
    <col min="12043" max="12043" width="12.42578125" customWidth="1"/>
    <col min="12288" max="12288" width="2.140625" customWidth="1"/>
    <col min="12289" max="12289" width="13.5703125" customWidth="1"/>
    <col min="12290" max="12290" width="12.85546875" customWidth="1"/>
    <col min="12291" max="12291" width="13" customWidth="1"/>
    <col min="12292" max="12292" width="13.28515625" customWidth="1"/>
    <col min="12293" max="12293" width="10.7109375" customWidth="1"/>
    <col min="12294" max="12294" width="12.28515625" customWidth="1"/>
    <col min="12298" max="12298" width="12.140625" customWidth="1"/>
    <col min="12299" max="12299" width="12.42578125" customWidth="1"/>
    <col min="12544" max="12544" width="2.140625" customWidth="1"/>
    <col min="12545" max="12545" width="13.5703125" customWidth="1"/>
    <col min="12546" max="12546" width="12.85546875" customWidth="1"/>
    <col min="12547" max="12547" width="13" customWidth="1"/>
    <col min="12548" max="12548" width="13.28515625" customWidth="1"/>
    <col min="12549" max="12549" width="10.7109375" customWidth="1"/>
    <col min="12550" max="12550" width="12.28515625" customWidth="1"/>
    <col min="12554" max="12554" width="12.140625" customWidth="1"/>
    <col min="12555" max="12555" width="12.42578125" customWidth="1"/>
    <col min="12800" max="12800" width="2.140625" customWidth="1"/>
    <col min="12801" max="12801" width="13.5703125" customWidth="1"/>
    <col min="12802" max="12802" width="12.85546875" customWidth="1"/>
    <col min="12803" max="12803" width="13" customWidth="1"/>
    <col min="12804" max="12804" width="13.28515625" customWidth="1"/>
    <col min="12805" max="12805" width="10.7109375" customWidth="1"/>
    <col min="12806" max="12806" width="12.28515625" customWidth="1"/>
    <col min="12810" max="12810" width="12.140625" customWidth="1"/>
    <col min="12811" max="12811" width="12.42578125" customWidth="1"/>
    <col min="13056" max="13056" width="2.140625" customWidth="1"/>
    <col min="13057" max="13057" width="13.5703125" customWidth="1"/>
    <col min="13058" max="13058" width="12.85546875" customWidth="1"/>
    <col min="13059" max="13059" width="13" customWidth="1"/>
    <col min="13060" max="13060" width="13.28515625" customWidth="1"/>
    <col min="13061" max="13061" width="10.7109375" customWidth="1"/>
    <col min="13062" max="13062" width="12.28515625" customWidth="1"/>
    <col min="13066" max="13066" width="12.140625" customWidth="1"/>
    <col min="13067" max="13067" width="12.42578125" customWidth="1"/>
    <col min="13312" max="13312" width="2.140625" customWidth="1"/>
    <col min="13313" max="13313" width="13.5703125" customWidth="1"/>
    <col min="13314" max="13314" width="12.85546875" customWidth="1"/>
    <col min="13315" max="13315" width="13" customWidth="1"/>
    <col min="13316" max="13316" width="13.28515625" customWidth="1"/>
    <col min="13317" max="13317" width="10.7109375" customWidth="1"/>
    <col min="13318" max="13318" width="12.28515625" customWidth="1"/>
    <col min="13322" max="13322" width="12.140625" customWidth="1"/>
    <col min="13323" max="13323" width="12.42578125" customWidth="1"/>
    <col min="13568" max="13568" width="2.140625" customWidth="1"/>
    <col min="13569" max="13569" width="13.5703125" customWidth="1"/>
    <col min="13570" max="13570" width="12.85546875" customWidth="1"/>
    <col min="13571" max="13571" width="13" customWidth="1"/>
    <col min="13572" max="13572" width="13.28515625" customWidth="1"/>
    <col min="13573" max="13573" width="10.7109375" customWidth="1"/>
    <col min="13574" max="13574" width="12.28515625" customWidth="1"/>
    <col min="13578" max="13578" width="12.140625" customWidth="1"/>
    <col min="13579" max="13579" width="12.42578125" customWidth="1"/>
    <col min="13824" max="13824" width="2.140625" customWidth="1"/>
    <col min="13825" max="13825" width="13.5703125" customWidth="1"/>
    <col min="13826" max="13826" width="12.85546875" customWidth="1"/>
    <col min="13827" max="13827" width="13" customWidth="1"/>
    <col min="13828" max="13828" width="13.28515625" customWidth="1"/>
    <col min="13829" max="13829" width="10.7109375" customWidth="1"/>
    <col min="13830" max="13830" width="12.28515625" customWidth="1"/>
    <col min="13834" max="13834" width="12.140625" customWidth="1"/>
    <col min="13835" max="13835" width="12.42578125" customWidth="1"/>
    <col min="14080" max="14080" width="2.140625" customWidth="1"/>
    <col min="14081" max="14081" width="13.5703125" customWidth="1"/>
    <col min="14082" max="14082" width="12.85546875" customWidth="1"/>
    <col min="14083" max="14083" width="13" customWidth="1"/>
    <col min="14084" max="14084" width="13.28515625" customWidth="1"/>
    <col min="14085" max="14085" width="10.7109375" customWidth="1"/>
    <col min="14086" max="14086" width="12.28515625" customWidth="1"/>
    <col min="14090" max="14090" width="12.140625" customWidth="1"/>
    <col min="14091" max="14091" width="12.42578125" customWidth="1"/>
    <col min="14336" max="14336" width="2.140625" customWidth="1"/>
    <col min="14337" max="14337" width="13.5703125" customWidth="1"/>
    <col min="14338" max="14338" width="12.85546875" customWidth="1"/>
    <col min="14339" max="14339" width="13" customWidth="1"/>
    <col min="14340" max="14340" width="13.28515625" customWidth="1"/>
    <col min="14341" max="14341" width="10.7109375" customWidth="1"/>
    <col min="14342" max="14342" width="12.28515625" customWidth="1"/>
    <col min="14346" max="14346" width="12.140625" customWidth="1"/>
    <col min="14347" max="14347" width="12.42578125" customWidth="1"/>
    <col min="14592" max="14592" width="2.140625" customWidth="1"/>
    <col min="14593" max="14593" width="13.5703125" customWidth="1"/>
    <col min="14594" max="14594" width="12.85546875" customWidth="1"/>
    <col min="14595" max="14595" width="13" customWidth="1"/>
    <col min="14596" max="14596" width="13.28515625" customWidth="1"/>
    <col min="14597" max="14597" width="10.7109375" customWidth="1"/>
    <col min="14598" max="14598" width="12.28515625" customWidth="1"/>
    <col min="14602" max="14602" width="12.140625" customWidth="1"/>
    <col min="14603" max="14603" width="12.42578125" customWidth="1"/>
    <col min="14848" max="14848" width="2.140625" customWidth="1"/>
    <col min="14849" max="14849" width="13.5703125" customWidth="1"/>
    <col min="14850" max="14850" width="12.85546875" customWidth="1"/>
    <col min="14851" max="14851" width="13" customWidth="1"/>
    <col min="14852" max="14852" width="13.28515625" customWidth="1"/>
    <col min="14853" max="14853" width="10.7109375" customWidth="1"/>
    <col min="14854" max="14854" width="12.28515625" customWidth="1"/>
    <col min="14858" max="14858" width="12.140625" customWidth="1"/>
    <col min="14859" max="14859" width="12.42578125" customWidth="1"/>
    <col min="15104" max="15104" width="2.140625" customWidth="1"/>
    <col min="15105" max="15105" width="13.5703125" customWidth="1"/>
    <col min="15106" max="15106" width="12.85546875" customWidth="1"/>
    <col min="15107" max="15107" width="13" customWidth="1"/>
    <col min="15108" max="15108" width="13.28515625" customWidth="1"/>
    <col min="15109" max="15109" width="10.7109375" customWidth="1"/>
    <col min="15110" max="15110" width="12.28515625" customWidth="1"/>
    <col min="15114" max="15114" width="12.140625" customWidth="1"/>
    <col min="15115" max="15115" width="12.42578125" customWidth="1"/>
    <col min="15360" max="15360" width="2.140625" customWidth="1"/>
    <col min="15361" max="15361" width="13.5703125" customWidth="1"/>
    <col min="15362" max="15362" width="12.85546875" customWidth="1"/>
    <col min="15363" max="15363" width="13" customWidth="1"/>
    <col min="15364" max="15364" width="13.28515625" customWidth="1"/>
    <col min="15365" max="15365" width="10.7109375" customWidth="1"/>
    <col min="15366" max="15366" width="12.28515625" customWidth="1"/>
    <col min="15370" max="15370" width="12.140625" customWidth="1"/>
    <col min="15371" max="15371" width="12.42578125" customWidth="1"/>
    <col min="15616" max="15616" width="2.140625" customWidth="1"/>
    <col min="15617" max="15617" width="13.5703125" customWidth="1"/>
    <col min="15618" max="15618" width="12.85546875" customWidth="1"/>
    <col min="15619" max="15619" width="13" customWidth="1"/>
    <col min="15620" max="15620" width="13.28515625" customWidth="1"/>
    <col min="15621" max="15621" width="10.7109375" customWidth="1"/>
    <col min="15622" max="15622" width="12.28515625" customWidth="1"/>
    <col min="15626" max="15626" width="12.140625" customWidth="1"/>
    <col min="15627" max="15627" width="12.42578125" customWidth="1"/>
    <col min="15872" max="15872" width="2.140625" customWidth="1"/>
    <col min="15873" max="15873" width="13.5703125" customWidth="1"/>
    <col min="15874" max="15874" width="12.85546875" customWidth="1"/>
    <col min="15875" max="15875" width="13" customWidth="1"/>
    <col min="15876" max="15876" width="13.28515625" customWidth="1"/>
    <col min="15877" max="15877" width="10.7109375" customWidth="1"/>
    <col min="15878" max="15878" width="12.28515625" customWidth="1"/>
    <col min="15882" max="15882" width="12.140625" customWidth="1"/>
    <col min="15883" max="15883" width="12.42578125" customWidth="1"/>
    <col min="16128" max="16128" width="2.140625" customWidth="1"/>
    <col min="16129" max="16129" width="13.5703125" customWidth="1"/>
    <col min="16130" max="16130" width="12.85546875" customWidth="1"/>
    <col min="16131" max="16131" width="13" customWidth="1"/>
    <col min="16132" max="16132" width="13.28515625" customWidth="1"/>
    <col min="16133" max="16133" width="10.7109375" customWidth="1"/>
    <col min="16134" max="16134" width="12.28515625" customWidth="1"/>
    <col min="16138" max="16138" width="12.140625" customWidth="1"/>
    <col min="16139" max="16139" width="12.42578125" customWidth="1"/>
  </cols>
  <sheetData>
    <row r="2" spans="1:13" ht="26.25" x14ac:dyDescent="0.4">
      <c r="A2" s="42" t="s">
        <v>311</v>
      </c>
    </row>
    <row r="3" spans="1:13" ht="13.5" thickBot="1" x14ac:dyDescent="0.25"/>
    <row r="4" spans="1:13" s="47" customFormat="1" ht="13.5" thickBot="1" x14ac:dyDescent="0.25">
      <c r="A4" s="44" t="s">
        <v>318</v>
      </c>
      <c r="B4" s="45" t="s">
        <v>245</v>
      </c>
      <c r="C4" s="45" t="s">
        <v>246</v>
      </c>
      <c r="D4" s="45" t="s">
        <v>309</v>
      </c>
      <c r="E4" s="45" t="s">
        <v>312</v>
      </c>
      <c r="F4" s="45" t="s">
        <v>313</v>
      </c>
      <c r="G4" s="45" t="s">
        <v>314</v>
      </c>
      <c r="H4" s="45" t="s">
        <v>315</v>
      </c>
      <c r="I4" s="45" t="s">
        <v>316</v>
      </c>
      <c r="J4" s="45" t="s">
        <v>317</v>
      </c>
      <c r="K4" s="46" t="s">
        <v>248</v>
      </c>
    </row>
    <row r="5" spans="1:13" ht="13.5" thickTop="1" x14ac:dyDescent="0.2">
      <c r="A5" s="48" t="s">
        <v>365</v>
      </c>
      <c r="B5" s="49" t="s">
        <v>145</v>
      </c>
      <c r="C5" s="50" t="s">
        <v>14</v>
      </c>
      <c r="D5" s="52">
        <v>200</v>
      </c>
      <c r="E5" s="51">
        <v>172</v>
      </c>
      <c r="F5" s="53">
        <f>D5*E5</f>
        <v>34400</v>
      </c>
      <c r="G5" s="52"/>
      <c r="H5" s="52"/>
      <c r="I5" s="52"/>
      <c r="J5" s="52"/>
      <c r="K5" s="54"/>
    </row>
    <row r="6" spans="1:13" x14ac:dyDescent="0.2">
      <c r="A6" s="55" t="s">
        <v>366</v>
      </c>
      <c r="B6" s="56" t="s">
        <v>67</v>
      </c>
      <c r="C6" s="57" t="s">
        <v>249</v>
      </c>
      <c r="D6" s="59">
        <v>300</v>
      </c>
      <c r="E6" s="58">
        <v>165</v>
      </c>
      <c r="F6" s="60">
        <f t="shared" ref="F6:F14" si="0">D6*E6</f>
        <v>49500</v>
      </c>
      <c r="G6" s="59"/>
      <c r="H6" s="59"/>
      <c r="I6" s="59"/>
      <c r="J6" s="59"/>
      <c r="K6" s="61"/>
      <c r="M6" s="62"/>
    </row>
    <row r="7" spans="1:13" x14ac:dyDescent="0.2">
      <c r="A7" s="55" t="s">
        <v>367</v>
      </c>
      <c r="B7" s="56" t="s">
        <v>98</v>
      </c>
      <c r="C7" s="57" t="s">
        <v>141</v>
      </c>
      <c r="D7" s="59">
        <v>300</v>
      </c>
      <c r="E7" s="58">
        <v>152</v>
      </c>
      <c r="F7" s="60">
        <f t="shared" si="0"/>
        <v>45600</v>
      </c>
      <c r="G7" s="59"/>
      <c r="H7" s="59"/>
      <c r="I7" s="59"/>
      <c r="J7" s="59"/>
      <c r="K7" s="61"/>
    </row>
    <row r="8" spans="1:13" x14ac:dyDescent="0.2">
      <c r="A8" s="55" t="s">
        <v>368</v>
      </c>
      <c r="B8" s="56" t="s">
        <v>66</v>
      </c>
      <c r="C8" s="57" t="s">
        <v>250</v>
      </c>
      <c r="D8" s="59">
        <v>500</v>
      </c>
      <c r="E8" s="58">
        <v>167</v>
      </c>
      <c r="F8" s="60">
        <f t="shared" si="0"/>
        <v>83500</v>
      </c>
      <c r="G8" s="59"/>
      <c r="H8" s="59"/>
      <c r="I8" s="59"/>
      <c r="J8" s="59"/>
      <c r="K8" s="61"/>
    </row>
    <row r="9" spans="1:13" x14ac:dyDescent="0.2">
      <c r="A9" s="55" t="s">
        <v>369</v>
      </c>
      <c r="B9" s="56" t="s">
        <v>163</v>
      </c>
      <c r="C9" s="57" t="s">
        <v>251</v>
      </c>
      <c r="D9" s="59">
        <v>400</v>
      </c>
      <c r="E9" s="58">
        <v>170</v>
      </c>
      <c r="F9" s="60">
        <f t="shared" si="0"/>
        <v>68000</v>
      </c>
      <c r="G9" s="59"/>
      <c r="H9" s="59"/>
      <c r="I9" s="59"/>
      <c r="J9" s="59"/>
      <c r="K9" s="61"/>
    </row>
    <row r="10" spans="1:13" x14ac:dyDescent="0.2">
      <c r="A10" s="55" t="s">
        <v>370</v>
      </c>
      <c r="B10" s="56" t="s">
        <v>252</v>
      </c>
      <c r="C10" s="57" t="s">
        <v>253</v>
      </c>
      <c r="D10" s="59">
        <v>400</v>
      </c>
      <c r="E10" s="58">
        <v>165</v>
      </c>
      <c r="F10" s="60">
        <f t="shared" si="0"/>
        <v>66000</v>
      </c>
      <c r="G10" s="59"/>
      <c r="H10" s="59"/>
      <c r="I10" s="59"/>
      <c r="J10" s="59"/>
      <c r="K10" s="61"/>
    </row>
    <row r="11" spans="1:13" x14ac:dyDescent="0.2">
      <c r="A11" s="55" t="s">
        <v>371</v>
      </c>
      <c r="B11" s="56" t="s">
        <v>184</v>
      </c>
      <c r="C11" s="57" t="s">
        <v>254</v>
      </c>
      <c r="D11" s="59">
        <v>350</v>
      </c>
      <c r="E11" s="58">
        <v>56</v>
      </c>
      <c r="F11" s="60">
        <f t="shared" si="0"/>
        <v>19600</v>
      </c>
      <c r="G11" s="59"/>
      <c r="H11" s="59"/>
      <c r="I11" s="59"/>
      <c r="J11" s="59"/>
      <c r="K11" s="61"/>
    </row>
    <row r="12" spans="1:13" x14ac:dyDescent="0.2">
      <c r="A12" s="55" t="s">
        <v>372</v>
      </c>
      <c r="B12" s="56" t="s">
        <v>142</v>
      </c>
      <c r="C12" s="57" t="s">
        <v>255</v>
      </c>
      <c r="D12" s="59">
        <v>350</v>
      </c>
      <c r="E12" s="58">
        <v>172</v>
      </c>
      <c r="F12" s="60">
        <f t="shared" si="0"/>
        <v>60200</v>
      </c>
      <c r="G12" s="59"/>
      <c r="H12" s="59"/>
      <c r="I12" s="59"/>
      <c r="J12" s="59"/>
      <c r="K12" s="61"/>
    </row>
    <row r="13" spans="1:13" x14ac:dyDescent="0.2">
      <c r="A13" s="55" t="s">
        <v>373</v>
      </c>
      <c r="B13" s="56" t="s">
        <v>256</v>
      </c>
      <c r="C13" s="57" t="s">
        <v>257</v>
      </c>
      <c r="D13" s="59">
        <v>390</v>
      </c>
      <c r="E13" s="58">
        <v>172</v>
      </c>
      <c r="F13" s="60">
        <f t="shared" si="0"/>
        <v>67080</v>
      </c>
      <c r="G13" s="59"/>
      <c r="H13" s="59"/>
      <c r="I13" s="59"/>
      <c r="J13" s="59"/>
      <c r="K13" s="61"/>
    </row>
    <row r="14" spans="1:13" ht="13.5" thickBot="1" x14ac:dyDescent="0.25">
      <c r="A14" s="63" t="s">
        <v>374</v>
      </c>
      <c r="B14" s="64" t="s">
        <v>258</v>
      </c>
      <c r="C14" s="65" t="s">
        <v>259</v>
      </c>
      <c r="D14" s="67">
        <v>300</v>
      </c>
      <c r="E14" s="66">
        <v>164</v>
      </c>
      <c r="F14" s="68">
        <f t="shared" si="0"/>
        <v>49200</v>
      </c>
      <c r="G14" s="67"/>
      <c r="H14" s="67"/>
      <c r="I14" s="67"/>
      <c r="J14" s="67"/>
      <c r="K14" s="69"/>
    </row>
    <row r="15" spans="1:13" ht="13.5" thickTop="1" x14ac:dyDescent="0.2"/>
  </sheetData>
  <pageMargins left="0.78740157499999996" right="0.78740157499999996" top="0.984251969" bottom="0.984251969" header="0.4921259845" footer="0.4921259845"/>
  <pageSetup paperSize="2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" shapeId="2049" r:id="rId4">
          <objectPr defaultSize="0" autoPict="0" r:id="rId5">
            <anchor moveWithCells="1">
              <from>
                <xdr:col>9</xdr:col>
                <xdr:colOff>57150</xdr:colOff>
                <xdr:row>0</xdr:row>
                <xdr:rowOff>19050</xdr:rowOff>
              </from>
              <to>
                <xdr:col>10</xdr:col>
                <xdr:colOff>590550</xdr:colOff>
                <xdr:row>2</xdr:row>
                <xdr:rowOff>114300</xdr:rowOff>
              </to>
            </anchor>
          </objectPr>
        </oleObject>
      </mc:Choice>
      <mc:Fallback>
        <oleObject progId="MS_ClipArt_Gallery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</vt:i4>
      </vt:variant>
    </vt:vector>
  </HeadingPairs>
  <TitlesOfParts>
    <vt:vector size="15" baseType="lpstr">
      <vt:lpstr>absolutní O</vt:lpstr>
      <vt:lpstr>smíšený O</vt:lpstr>
      <vt:lpstr>PIVO</vt:lpstr>
      <vt:lpstr>LANGIA</vt:lpstr>
      <vt:lpstr>OVOZEL</vt:lpstr>
      <vt:lpstr>Elektro</vt:lpstr>
      <vt:lpstr>OSOBY</vt:lpstr>
      <vt:lpstr>KNIHA</vt:lpstr>
      <vt:lpstr>1. pololetí</vt:lpstr>
      <vt:lpstr>Rozpis výuky</vt:lpstr>
      <vt:lpstr>Zámek</vt:lpstr>
      <vt:lpstr>Odkaz</vt:lpstr>
      <vt:lpstr>Vedoucí-mzdy</vt:lpstr>
      <vt:lpstr>PIVO!Extrakce</vt:lpstr>
      <vt:lpstr>PIVO!Kriteria</vt:lpstr>
    </vt:vector>
  </TitlesOfParts>
  <Company>Obchodní akademie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ing.Matúš</dc:creator>
  <cp:lastModifiedBy>Uživatel systému Windows</cp:lastModifiedBy>
  <dcterms:created xsi:type="dcterms:W3CDTF">2004-06-23T08:03:54Z</dcterms:created>
  <dcterms:modified xsi:type="dcterms:W3CDTF">2018-10-23T08:56:41Z</dcterms:modified>
</cp:coreProperties>
</file>